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ink/ink1.xml" ContentType="application/inkml+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07"/>
  <workbookPr defaultThemeVersion="166925"/>
  <mc:AlternateContent xmlns:mc="http://schemas.openxmlformats.org/markup-compatibility/2006">
    <mc:Choice Requires="x15">
      <x15ac:absPath xmlns:x15ac="http://schemas.microsoft.com/office/spreadsheetml/2010/11/ac" url="/Applications/MAMP/htdocs/WebSystemSelf/Documents/Design_Documents/"/>
    </mc:Choice>
  </mc:AlternateContent>
  <xr:revisionPtr revIDLastSave="0" documentId="13_ncr:1_{E3FCD4EA-5085-9741-BCA5-FE963DFCC12A}" xr6:coauthVersionLast="47" xr6:coauthVersionMax="47" xr10:uidLastSave="{00000000-0000-0000-0000-000000000000}"/>
  <bookViews>
    <workbookView xWindow="2940" yWindow="500" windowWidth="27160" windowHeight="16120" activeTab="13" xr2:uid="{BD110106-7C8E-7C48-8C54-DD49AD8E4D9E}"/>
  </bookViews>
  <sheets>
    <sheet name="企画・要件定義" sheetId="28" r:id="rId1"/>
    <sheet name="画面遷移・仕様図" sheetId="1" r:id="rId2"/>
    <sheet name="画面一覧" sheetId="5" r:id="rId3"/>
    <sheet name="DB関係" sheetId="2" r:id="rId4"/>
    <sheet name="参考資料" sheetId="24" r:id="rId5"/>
    <sheet name="フォルダ構造、MVC関連" sheetId="3" r:id="rId6"/>
    <sheet name="共通ルール０１" sheetId="4" r:id="rId7"/>
    <sheet name="共通ルール０２" sheetId="7" r:id="rId8"/>
    <sheet name="ログイン画面" sheetId="6" r:id="rId9"/>
    <sheet name="新規登録画面" sheetId="8" r:id="rId10"/>
    <sheet name="パスワード変更画面" sheetId="26" r:id="rId11"/>
    <sheet name="パスワード再設定画面" sheetId="27" r:id="rId12"/>
    <sheet name="登録編集画面" sheetId="9" r:id="rId13"/>
    <sheet name="ホーム画面" sheetId="10" r:id="rId14"/>
    <sheet name="食材選択画面" sheetId="13" r:id="rId15"/>
    <sheet name="レシピ登録画面" sheetId="14" r:id="rId16"/>
    <sheet name="レシピ一覧画面" sheetId="15" r:id="rId17"/>
    <sheet name="レシピ詳細画面" sheetId="16" r:id="rId18"/>
    <sheet name="食材選択編集画面 " sheetId="18" r:id="rId19"/>
    <sheet name="レシピ編集画面 " sheetId="19" r:id="rId20"/>
    <sheet name="レシピツイート画面" sheetId="20" r:id="rId21"/>
    <sheet name="管理者ホーム画面" sheetId="21" r:id="rId22"/>
    <sheet name="食材登録画面" sheetId="22" r:id="rId23"/>
    <sheet name="食材編集画面" sheetId="23" r:id="rId2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D8" i="16" l="1"/>
  <c r="D10" i="27"/>
  <c r="D9" i="27"/>
  <c r="D8" i="27"/>
  <c r="D10" i="26"/>
  <c r="D9" i="26"/>
  <c r="D8" i="26"/>
  <c r="F49" i="24"/>
  <c r="F50" i="24"/>
  <c r="D50" i="24"/>
  <c r="D49" i="24"/>
  <c r="F48" i="24"/>
  <c r="D48" i="24"/>
  <c r="D35" i="24"/>
  <c r="F37" i="24" s="1"/>
  <c r="D10" i="23"/>
  <c r="D9" i="23"/>
  <c r="D8" i="23"/>
  <c r="D10" i="22"/>
  <c r="D9" i="22"/>
  <c r="D8" i="22"/>
  <c r="D10" i="21"/>
  <c r="D9" i="21"/>
  <c r="D8" i="21"/>
  <c r="D10" i="20"/>
  <c r="D9" i="20"/>
  <c r="D8" i="20"/>
  <c r="D10" i="19"/>
  <c r="D9" i="19"/>
  <c r="D8" i="19"/>
  <c r="D10" i="18"/>
  <c r="D9" i="18"/>
  <c r="D8" i="18"/>
  <c r="D10" i="16"/>
  <c r="D9" i="16"/>
  <c r="D10" i="15"/>
  <c r="D9" i="15"/>
  <c r="D8" i="15"/>
  <c r="D10" i="14"/>
  <c r="D9" i="14"/>
  <c r="D8" i="14"/>
  <c r="D10" i="13"/>
  <c r="D9" i="13"/>
  <c r="D8" i="13"/>
  <c r="D10" i="10"/>
  <c r="D9" i="10"/>
  <c r="D8" i="10"/>
  <c r="D10" i="9"/>
  <c r="D9" i="9"/>
  <c r="D8" i="9"/>
  <c r="D10" i="8"/>
  <c r="D9" i="8"/>
  <c r="D8" i="8"/>
  <c r="D10" i="6"/>
  <c r="D9" i="6"/>
  <c r="D8" i="6"/>
</calcChain>
</file>

<file path=xl/sharedStrings.xml><?xml version="1.0" encoding="utf-8"?>
<sst xmlns="http://schemas.openxmlformats.org/spreadsheetml/2006/main" count="2162" uniqueCount="845">
  <si>
    <t>ログイン画面</t>
    <phoneticPr fontId="1"/>
  </si>
  <si>
    <t>新規登録画面</t>
    <rPh sb="0" eb="6">
      <t>シンキ</t>
    </rPh>
    <phoneticPr fontId="1"/>
  </si>
  <si>
    <t>新規登録</t>
    <rPh sb="0" eb="4">
      <t>シンキ</t>
    </rPh>
    <phoneticPr fontId="1"/>
  </si>
  <si>
    <t>ログイン</t>
    <phoneticPr fontId="1"/>
  </si>
  <si>
    <t>ホーム画面</t>
    <phoneticPr fontId="1"/>
  </si>
  <si>
    <t>レシピ登録画面</t>
    <phoneticPr fontId="1"/>
  </si>
  <si>
    <t>食材選択画面</t>
    <rPh sb="2" eb="4">
      <t>センタク</t>
    </rPh>
    <phoneticPr fontId="1"/>
  </si>
  <si>
    <t>レシピ詳細画面</t>
    <rPh sb="5" eb="7">
      <t>ガメn</t>
    </rPh>
    <phoneticPr fontId="1"/>
  </si>
  <si>
    <t>レシピ一覧画面</t>
    <rPh sb="5" eb="7">
      <t>ガメn</t>
    </rPh>
    <phoneticPr fontId="1"/>
  </si>
  <si>
    <t>レシピ編集画面</t>
    <rPh sb="3" eb="5">
      <t>ヘンシュウ</t>
    </rPh>
    <rPh sb="5" eb="7">
      <t>ガメn</t>
    </rPh>
    <phoneticPr fontId="1"/>
  </si>
  <si>
    <t>レシピツイート画面</t>
    <rPh sb="7" eb="9">
      <t>ガメn</t>
    </rPh>
    <phoneticPr fontId="1"/>
  </si>
  <si>
    <t>ログインヘッダー</t>
    <phoneticPr fontId="1"/>
  </si>
  <si>
    <t>ヘッダー</t>
    <phoneticPr fontId="1"/>
  </si>
  <si>
    <t>食材登録</t>
    <rPh sb="0" eb="4">
      <t>ショク</t>
    </rPh>
    <phoneticPr fontId="1"/>
  </si>
  <si>
    <t>栄養計算サイト</t>
    <rPh sb="0" eb="4">
      <t>エイヨウ</t>
    </rPh>
    <phoneticPr fontId="1"/>
  </si>
  <si>
    <t>食材編集画面</t>
    <rPh sb="0" eb="4">
      <t>ショク</t>
    </rPh>
    <rPh sb="4" eb="6">
      <t>ガメn</t>
    </rPh>
    <phoneticPr fontId="1"/>
  </si>
  <si>
    <r>
      <t xml:space="preserve">食材編集画面
</t>
    </r>
    <r>
      <rPr>
        <sz val="12"/>
        <color rgb="FF000000"/>
        <rFont val="游ゴシック"/>
        <family val="3"/>
        <charset val="128"/>
      </rPr>
      <t>(管理者のみ)</t>
    </r>
    <rPh sb="0" eb="4">
      <t>ショク</t>
    </rPh>
    <rPh sb="4" eb="6">
      <t>ガメn</t>
    </rPh>
    <phoneticPr fontId="1"/>
  </si>
  <si>
    <t>戻る</t>
    <rPh sb="0" eb="1">
      <t>モドル</t>
    </rPh>
    <phoneticPr fontId="1"/>
  </si>
  <si>
    <t>お気に入り</t>
    <phoneticPr fontId="1"/>
  </si>
  <si>
    <t>ログインヘッダー適用</t>
    <rPh sb="8" eb="10">
      <t>テキヨウ</t>
    </rPh>
    <phoneticPr fontId="1"/>
  </si>
  <si>
    <t>ヘッダー適用</t>
    <phoneticPr fontId="1"/>
  </si>
  <si>
    <t>基本設計書</t>
    <rPh sb="0" eb="5">
      <t>キホンス</t>
    </rPh>
    <phoneticPr fontId="1"/>
  </si>
  <si>
    <t>作成者</t>
    <rPh sb="0" eb="3">
      <t>サクセイ</t>
    </rPh>
    <phoneticPr fontId="1"/>
  </si>
  <si>
    <t>作成日</t>
    <rPh sb="0" eb="1">
      <t>サクセイ</t>
    </rPh>
    <phoneticPr fontId="1"/>
  </si>
  <si>
    <t>福田　匠磨</t>
    <rPh sb="0" eb="2">
      <t>フクダ</t>
    </rPh>
    <rPh sb="3" eb="4">
      <t>タクミ</t>
    </rPh>
    <rPh sb="4" eb="5">
      <t>ミガク</t>
    </rPh>
    <phoneticPr fontId="1"/>
  </si>
  <si>
    <t>要素</t>
    <rPh sb="0" eb="2">
      <t>ヨウソ</t>
    </rPh>
    <phoneticPr fontId="1"/>
  </si>
  <si>
    <t>No.</t>
    <phoneticPr fontId="1"/>
  </si>
  <si>
    <t>名称</t>
    <rPh sb="0" eb="2">
      <t>メイセィオ</t>
    </rPh>
    <phoneticPr fontId="1"/>
  </si>
  <si>
    <t>イベント</t>
    <phoneticPr fontId="1"/>
  </si>
  <si>
    <t>コンポーネント</t>
    <phoneticPr fontId="1"/>
  </si>
  <si>
    <t>機能</t>
    <rPh sb="0" eb="2">
      <t>キノウ</t>
    </rPh>
    <phoneticPr fontId="1"/>
  </si>
  <si>
    <t>送信</t>
    <rPh sb="0" eb="2">
      <t>ソウシn</t>
    </rPh>
    <phoneticPr fontId="1"/>
  </si>
  <si>
    <t>食材編集</t>
    <rPh sb="0" eb="4">
      <t>ショク</t>
    </rPh>
    <phoneticPr fontId="1"/>
  </si>
  <si>
    <t>食材消去</t>
    <rPh sb="0" eb="4">
      <t>ショク</t>
    </rPh>
    <phoneticPr fontId="1"/>
  </si>
  <si>
    <t>レシピ登録画面</t>
    <rPh sb="0" eb="2">
      <t>レシピトウロク</t>
    </rPh>
    <phoneticPr fontId="1"/>
  </si>
  <si>
    <t>並べ替え</t>
    <rPh sb="0" eb="1">
      <t>ナラベカエ</t>
    </rPh>
    <phoneticPr fontId="1"/>
  </si>
  <si>
    <t>myレシピ</t>
    <phoneticPr fontId="1"/>
  </si>
  <si>
    <t>レシピ編集</t>
    <phoneticPr fontId="1"/>
  </si>
  <si>
    <t>レシピ消去</t>
    <phoneticPr fontId="1"/>
  </si>
  <si>
    <t>ツイート画面</t>
    <phoneticPr fontId="1"/>
  </si>
  <si>
    <t>ツイート完了</t>
    <rPh sb="0" eb="2">
      <t>ツイートカンリョウ</t>
    </rPh>
    <phoneticPr fontId="1"/>
  </si>
  <si>
    <t>レシピ編集画面</t>
    <rPh sb="5" eb="7">
      <t>ガメn</t>
    </rPh>
    <phoneticPr fontId="1"/>
  </si>
  <si>
    <t>タップ</t>
    <phoneticPr fontId="1"/>
  </si>
  <si>
    <t>ボタン</t>
    <phoneticPr fontId="1"/>
  </si>
  <si>
    <t>ログイン画面へ移動</t>
    <phoneticPr fontId="1"/>
  </si>
  <si>
    <t>新規登録画面へ移動</t>
    <rPh sb="0" eb="6">
      <t>シンキ</t>
    </rPh>
    <phoneticPr fontId="1"/>
  </si>
  <si>
    <t>メールアドレス、パスワードを送信してログイン</t>
    <rPh sb="14" eb="16">
      <t>ソウシn</t>
    </rPh>
    <phoneticPr fontId="1"/>
  </si>
  <si>
    <t>ホーム画面へ移動</t>
    <rPh sb="6" eb="8">
      <t>イドウ</t>
    </rPh>
    <phoneticPr fontId="1"/>
  </si>
  <si>
    <t>レシピ一覧画面へ移動</t>
    <phoneticPr fontId="1"/>
  </si>
  <si>
    <t>食材選択画面</t>
    <rPh sb="0" eb="2">
      <t>ショク</t>
    </rPh>
    <rPh sb="2" eb="4">
      <t>センタク</t>
    </rPh>
    <rPh sb="4" eb="5">
      <t>ガメn</t>
    </rPh>
    <phoneticPr fontId="1"/>
  </si>
  <si>
    <t>食材選択画面へ移動</t>
    <rPh sb="0" eb="6">
      <t>ショク</t>
    </rPh>
    <phoneticPr fontId="1"/>
  </si>
  <si>
    <t>食材情報を登録する</t>
    <rPh sb="0" eb="2">
      <t>ショクズ</t>
    </rPh>
    <rPh sb="2" eb="4">
      <t>ジョウホウ</t>
    </rPh>
    <rPh sb="5" eb="7">
      <t>トウロク</t>
    </rPh>
    <phoneticPr fontId="1"/>
  </si>
  <si>
    <t>食材編集画面へ移動</t>
    <rPh sb="0" eb="6">
      <t>ショク</t>
    </rPh>
    <phoneticPr fontId="1"/>
  </si>
  <si>
    <t>登録している食材を消去する</t>
    <rPh sb="0" eb="2">
      <t>トウロク</t>
    </rPh>
    <rPh sb="6" eb="8">
      <t>ショクザイ</t>
    </rPh>
    <rPh sb="9" eb="11">
      <t>ショウキョ</t>
    </rPh>
    <phoneticPr fontId="1"/>
  </si>
  <si>
    <t>レシピに必要な食材を選択する</t>
    <rPh sb="0" eb="3">
      <t>レシピニヒツヨウ</t>
    </rPh>
    <rPh sb="7" eb="9">
      <t>ショク</t>
    </rPh>
    <rPh sb="10" eb="12">
      <t>センタク</t>
    </rPh>
    <phoneticPr fontId="1"/>
  </si>
  <si>
    <t>レシピ登録画面へ移動</t>
    <rPh sb="8" eb="10">
      <t>イドウ</t>
    </rPh>
    <phoneticPr fontId="1"/>
  </si>
  <si>
    <t>食材カテゴリに応じて食材の並び替えを行う</t>
    <rPh sb="0" eb="2">
      <t>ショクザイカテ</t>
    </rPh>
    <rPh sb="10" eb="12">
      <t>ショク</t>
    </rPh>
    <rPh sb="13" eb="14">
      <t>ナラビ</t>
    </rPh>
    <rPh sb="18" eb="19">
      <t>オコナウ</t>
    </rPh>
    <phoneticPr fontId="1"/>
  </si>
  <si>
    <t>登録している食材を編集する。</t>
    <rPh sb="0" eb="1">
      <t>トウロク</t>
    </rPh>
    <rPh sb="9" eb="11">
      <t>ヘンシュウ</t>
    </rPh>
    <phoneticPr fontId="1"/>
  </si>
  <si>
    <t>一つ前の画面に戻る</t>
    <rPh sb="0" eb="1">
      <t>ヒトツマエ</t>
    </rPh>
    <rPh sb="4" eb="6">
      <t>ガメンニモデ</t>
    </rPh>
    <phoneticPr fontId="1"/>
  </si>
  <si>
    <t>ログインユーザーの作成したレシピのみを表示</t>
    <rPh sb="0" eb="2">
      <t>ログインユーザーノ</t>
    </rPh>
    <rPh sb="9" eb="11">
      <t>サクセイ</t>
    </rPh>
    <rPh sb="19" eb="21">
      <t>ヒョウ</t>
    </rPh>
    <phoneticPr fontId="1"/>
  </si>
  <si>
    <t>レシピ編集画面へ移動</t>
    <rPh sb="8" eb="10">
      <t>イドウ</t>
    </rPh>
    <phoneticPr fontId="1"/>
  </si>
  <si>
    <t>登録しているレシピを消去する。</t>
    <rPh sb="0" eb="2">
      <t>トウロク</t>
    </rPh>
    <rPh sb="10" eb="12">
      <t>ショウキョス</t>
    </rPh>
    <phoneticPr fontId="1"/>
  </si>
  <si>
    <t>お気に入りに追加する</t>
    <phoneticPr fontId="1"/>
  </si>
  <si>
    <t>ツイート画面へ移動</t>
    <phoneticPr fontId="1"/>
  </si>
  <si>
    <t>登録しているレシピを編集</t>
    <rPh sb="0" eb="2">
      <t>トウロク</t>
    </rPh>
    <rPh sb="6" eb="8">
      <t>レシピヲ</t>
    </rPh>
    <rPh sb="10" eb="12">
      <t>ヘンシュウ</t>
    </rPh>
    <phoneticPr fontId="1"/>
  </si>
  <si>
    <t>レシピ情報をツイッターに投稿</t>
    <rPh sb="12" eb="14">
      <t>トウコウ</t>
    </rPh>
    <phoneticPr fontId="1"/>
  </si>
  <si>
    <t>基本設計書
画面遷移図・画面仕様書</t>
    <rPh sb="0" eb="5">
      <t>キホn</t>
    </rPh>
    <rPh sb="6" eb="10">
      <t>ガメn</t>
    </rPh>
    <rPh sb="10" eb="11">
      <t xml:space="preserve">ズ </t>
    </rPh>
    <rPh sb="12" eb="17">
      <t>ガメn</t>
    </rPh>
    <phoneticPr fontId="1"/>
  </si>
  <si>
    <t>画面遷移図</t>
    <rPh sb="0" eb="4">
      <t>ガメンセン</t>
    </rPh>
    <rPh sb="4" eb="5">
      <t xml:space="preserve">ズ </t>
    </rPh>
    <phoneticPr fontId="1"/>
  </si>
  <si>
    <t>id</t>
  </si>
  <si>
    <t>id</t>
    <phoneticPr fontId="1"/>
  </si>
  <si>
    <t>name</t>
    <phoneticPr fontId="1"/>
  </si>
  <si>
    <t>gender</t>
    <phoneticPr fontId="1"/>
  </si>
  <si>
    <t>birthday</t>
    <phoneticPr fontId="1"/>
  </si>
  <si>
    <t>email</t>
    <phoneticPr fontId="1"/>
  </si>
  <si>
    <t>password</t>
    <phoneticPr fontId="1"/>
  </si>
  <si>
    <t>created_at</t>
  </si>
  <si>
    <t>created_at</t>
    <phoneticPr fontId="1"/>
  </si>
  <si>
    <t>updated_at</t>
  </si>
  <si>
    <t>updated_at</t>
    <phoneticPr fontId="1"/>
  </si>
  <si>
    <t>テーブル名：users</t>
    <phoneticPr fontId="1"/>
  </si>
  <si>
    <t>#</t>
  </si>
  <si>
    <t>#</t>
    <phoneticPr fontId="1"/>
  </si>
  <si>
    <t>UK</t>
  </si>
  <si>
    <t>UK</t>
    <phoneticPr fontId="1"/>
  </si>
  <si>
    <t>FK</t>
  </si>
  <si>
    <t>FK</t>
    <phoneticPr fontId="1"/>
  </si>
  <si>
    <t>名前</t>
  </si>
  <si>
    <t>名前</t>
    <rPh sb="0" eb="2">
      <t>ナマエ</t>
    </rPh>
    <phoneticPr fontId="1"/>
  </si>
  <si>
    <t>データ型</t>
  </si>
  <si>
    <t>データ型</t>
    <phoneticPr fontId="1"/>
  </si>
  <si>
    <t>長さ</t>
  </si>
  <si>
    <t>長さ</t>
    <rPh sb="0" eb="1">
      <t>ナガサ</t>
    </rPh>
    <phoneticPr fontId="1"/>
  </si>
  <si>
    <t>デフォルト値</t>
  </si>
  <si>
    <t>デフォルト値</t>
    <phoneticPr fontId="1"/>
  </si>
  <si>
    <t>Not NULL</t>
  </si>
  <si>
    <t>Not NULL</t>
    <phoneticPr fontId="1"/>
  </si>
  <si>
    <t>論理名</t>
  </si>
  <si>
    <t>論理名</t>
    <rPh sb="0" eb="3">
      <t>ロンリム</t>
    </rPh>
    <phoneticPr fontId="1"/>
  </si>
  <si>
    <t>備考</t>
  </si>
  <si>
    <t>備考</t>
    <rPh sb="0" eb="2">
      <t>ビコウ</t>
    </rPh>
    <phoneticPr fontId="1"/>
  </si>
  <si>
    <t>current_timestamp</t>
    <phoneticPr fontId="1"/>
  </si>
  <si>
    <t>PK</t>
  </si>
  <si>
    <t>PK</t>
    <phoneticPr fontId="1"/>
  </si>
  <si>
    <t>Autolncrement</t>
  </si>
  <si>
    <t>Autolncrement</t>
    <phoneticPr fontId="1"/>
  </si>
  <si>
    <t>○</t>
  </si>
  <si>
    <t>○</t>
    <phoneticPr fontId="1"/>
  </si>
  <si>
    <t>int</t>
  </si>
  <si>
    <t>int</t>
    <phoneticPr fontId="1"/>
  </si>
  <si>
    <t>tinyint</t>
    <phoneticPr fontId="1"/>
  </si>
  <si>
    <t>date</t>
    <phoneticPr fontId="1"/>
  </si>
  <si>
    <t>VARCHAR</t>
  </si>
  <si>
    <t>role</t>
    <phoneticPr fontId="1"/>
  </si>
  <si>
    <t xml:space="preserve">id </t>
  </si>
  <si>
    <t xml:space="preserve">id </t>
    <phoneticPr fontId="1"/>
  </si>
  <si>
    <t>メール</t>
    <phoneticPr fontId="1"/>
  </si>
  <si>
    <t>パスワード</t>
    <phoneticPr fontId="1"/>
  </si>
  <si>
    <t>性別</t>
    <rPh sb="0" eb="2">
      <t>セイベツ</t>
    </rPh>
    <phoneticPr fontId="1"/>
  </si>
  <si>
    <t>生年月日</t>
    <rPh sb="0" eb="4">
      <t>セイネンガッピ</t>
    </rPh>
    <phoneticPr fontId="1"/>
  </si>
  <si>
    <t>ユーザ権限</t>
    <phoneticPr fontId="1"/>
  </si>
  <si>
    <t>作成日</t>
    <rPh sb="0" eb="3">
      <t>サクセイ</t>
    </rPh>
    <phoneticPr fontId="1"/>
  </si>
  <si>
    <t>更新日</t>
    <rPh sb="0" eb="3">
      <t>コウシn</t>
    </rPh>
    <phoneticPr fontId="1"/>
  </si>
  <si>
    <t>テーブル名：foods</t>
    <phoneticPr fontId="1"/>
  </si>
  <si>
    <t>carbohydrate</t>
  </si>
  <si>
    <t>carbohydrate</t>
    <phoneticPr fontId="1"/>
  </si>
  <si>
    <t>protain</t>
  </si>
  <si>
    <t>protain</t>
    <phoneticPr fontId="1"/>
  </si>
  <si>
    <t>fat</t>
  </si>
  <si>
    <t>fat</t>
    <phoneticPr fontId="1"/>
  </si>
  <si>
    <t>image</t>
  </si>
  <si>
    <t>image</t>
    <phoneticPr fontId="1"/>
  </si>
  <si>
    <t>general_weight</t>
  </si>
  <si>
    <t>general_weight</t>
    <phoneticPr fontId="1"/>
  </si>
  <si>
    <t>unit</t>
  </si>
  <si>
    <t>unit</t>
    <phoneticPr fontId="1"/>
  </si>
  <si>
    <t>VARCHAR</t>
    <phoneticPr fontId="1"/>
  </si>
  <si>
    <t>一単位あたりのg</t>
    <rPh sb="0" eb="3">
      <t>イチタn</t>
    </rPh>
    <phoneticPr fontId="1"/>
  </si>
  <si>
    <t>単位</t>
    <rPh sb="0" eb="2">
      <t>タンイ</t>
    </rPh>
    <phoneticPr fontId="1"/>
  </si>
  <si>
    <t>炭水化物</t>
    <rPh sb="0" eb="4">
      <t>タンスイ</t>
    </rPh>
    <phoneticPr fontId="1"/>
  </si>
  <si>
    <t>タンパク質</t>
    <phoneticPr fontId="1"/>
  </si>
  <si>
    <t>脂質</t>
    <rPh sb="0" eb="2">
      <t>シシツ</t>
    </rPh>
    <phoneticPr fontId="1"/>
  </si>
  <si>
    <t>写真</t>
    <rPh sb="0" eb="2">
      <t>シャシn</t>
    </rPh>
    <phoneticPr fontId="1"/>
  </si>
  <si>
    <t>一単位の重さ</t>
    <rPh sb="0" eb="3">
      <t>イチタn</t>
    </rPh>
    <rPh sb="4" eb="5">
      <t>オモサ</t>
    </rPh>
    <phoneticPr fontId="1"/>
  </si>
  <si>
    <t>category</t>
  </si>
  <si>
    <t>category</t>
    <phoneticPr fontId="1"/>
  </si>
  <si>
    <t>100gあたり</t>
    <phoneticPr fontId="1"/>
  </si>
  <si>
    <t>user_id</t>
    <phoneticPr fontId="1"/>
  </si>
  <si>
    <t>food_id</t>
    <phoneticPr fontId="1"/>
  </si>
  <si>
    <t>recipe_id</t>
    <phoneticPr fontId="1"/>
  </si>
  <si>
    <t>ユーザーid</t>
    <phoneticPr fontId="1"/>
  </si>
  <si>
    <t>食材id</t>
    <rPh sb="0" eb="2">
      <t>ショク</t>
    </rPh>
    <phoneticPr fontId="1"/>
  </si>
  <si>
    <t>レシピid</t>
    <phoneticPr fontId="1"/>
  </si>
  <si>
    <t>テーブル名：recipes</t>
    <phoneticPr fontId="1"/>
  </si>
  <si>
    <t>memo</t>
    <phoneticPr fontId="1"/>
  </si>
  <si>
    <t>メモ</t>
    <phoneticPr fontId="1"/>
  </si>
  <si>
    <t>テーブル名：recipe_details</t>
    <phoneticPr fontId="1"/>
  </si>
  <si>
    <t>テーブル名：likes</t>
    <phoneticPr fontId="1"/>
  </si>
  <si>
    <t>amount</t>
    <phoneticPr fontId="1"/>
  </si>
  <si>
    <t>いいね数</t>
    <rPh sb="3" eb="4">
      <t>スウ</t>
    </rPh>
    <phoneticPr fontId="1"/>
  </si>
  <si>
    <t>ER図</t>
    <rPh sb="2" eb="3">
      <t xml:space="preserve">ズ </t>
    </rPh>
    <phoneticPr fontId="1"/>
  </si>
  <si>
    <t>users</t>
    <phoneticPr fontId="1"/>
  </si>
  <si>
    <t>likes</t>
    <phoneticPr fontId="1"/>
  </si>
  <si>
    <t>recipes</t>
    <phoneticPr fontId="1"/>
  </si>
  <si>
    <t>recipes_details</t>
    <phoneticPr fontId="1"/>
  </si>
  <si>
    <t>foods</t>
    <phoneticPr fontId="1"/>
  </si>
  <si>
    <t>controller</t>
    <phoneticPr fontId="1"/>
  </si>
  <si>
    <t>index</t>
    <phoneticPr fontId="1"/>
  </si>
  <si>
    <t>selection</t>
    <phoneticPr fontId="1"/>
  </si>
  <si>
    <t>register</t>
    <phoneticPr fontId="1"/>
  </si>
  <si>
    <t>createRegister</t>
    <phoneticPr fontId="1"/>
  </si>
  <si>
    <t>recipe</t>
    <phoneticPr fontId="1"/>
  </si>
  <si>
    <t>recipeDetail</t>
    <phoneticPr fontId="1"/>
  </si>
  <si>
    <t>recipeEdit</t>
    <phoneticPr fontId="1"/>
  </si>
  <si>
    <t>createRecipeEdit</t>
    <phoneticPr fontId="1"/>
  </si>
  <si>
    <t>tweet</t>
    <phoneticPr fontId="1"/>
  </si>
  <si>
    <t>createTweet</t>
    <phoneticPr fontId="1"/>
  </si>
  <si>
    <t>ログイン[l-1]</t>
    <phoneticPr fontId="1"/>
  </si>
  <si>
    <t>新規登録[l-2]</t>
    <rPh sb="0" eb="4">
      <t>シンキ</t>
    </rPh>
    <phoneticPr fontId="1"/>
  </si>
  <si>
    <t>栄養計算サイト[h-1]</t>
    <rPh sb="0" eb="4">
      <t>エイヨウ</t>
    </rPh>
    <phoneticPr fontId="1"/>
  </si>
  <si>
    <t>食材選択[h-2]</t>
    <rPh sb="2" eb="4">
      <t>センタク</t>
    </rPh>
    <phoneticPr fontId="1"/>
  </si>
  <si>
    <t>レシピ一覧[h-3]</t>
    <phoneticPr fontId="1"/>
  </si>
  <si>
    <t>送信[1-1]</t>
    <rPh sb="0" eb="2">
      <t>ソウシn</t>
    </rPh>
    <phoneticPr fontId="1"/>
  </si>
  <si>
    <t>登録[1-2]</t>
    <rPh sb="0" eb="2">
      <t>トウロク</t>
    </rPh>
    <phoneticPr fontId="1"/>
  </si>
  <si>
    <t>追加[2-1]</t>
    <rPh sb="0" eb="2">
      <t>ツイカ</t>
    </rPh>
    <phoneticPr fontId="1"/>
  </si>
  <si>
    <t>消去[2-2]</t>
    <rPh sb="0" eb="2">
      <t>ショウキョ</t>
    </rPh>
    <phoneticPr fontId="1"/>
  </si>
  <si>
    <t>レシピ登録画面へ[2-3]</t>
    <phoneticPr fontId="1"/>
  </si>
  <si>
    <t>並べ替え[2-4]</t>
    <rPh sb="0" eb="1">
      <t>ナラベ</t>
    </rPh>
    <phoneticPr fontId="1"/>
  </si>
  <si>
    <t>登録[3-1]</t>
    <rPh sb="0" eb="2">
      <t>トウロク</t>
    </rPh>
    <phoneticPr fontId="1"/>
  </si>
  <si>
    <t>ツイート[u-3]</t>
    <phoneticPr fontId="1"/>
  </si>
  <si>
    <t>myレシピ[4-1]</t>
    <phoneticPr fontId="1"/>
  </si>
  <si>
    <t>戻る[b-1]</t>
    <rPh sb="0" eb="1">
      <t>モドル</t>
    </rPh>
    <phoneticPr fontId="1"/>
  </si>
  <si>
    <t>1-1</t>
    <phoneticPr fontId="1"/>
  </si>
  <si>
    <t>l-1</t>
    <phoneticPr fontId="1"/>
  </si>
  <si>
    <t>l-2</t>
    <phoneticPr fontId="1"/>
  </si>
  <si>
    <t>h-1</t>
    <phoneticPr fontId="1"/>
  </si>
  <si>
    <t>h-2</t>
    <phoneticPr fontId="1"/>
  </si>
  <si>
    <t>h-3</t>
    <phoneticPr fontId="1"/>
  </si>
  <si>
    <t>1-2</t>
    <phoneticPr fontId="1"/>
  </si>
  <si>
    <t>m-2</t>
    <phoneticPr fontId="1"/>
  </si>
  <si>
    <t>m-3</t>
    <phoneticPr fontId="1"/>
  </si>
  <si>
    <t>2-1</t>
    <phoneticPr fontId="1"/>
  </si>
  <si>
    <t>2-2</t>
    <phoneticPr fontId="1"/>
  </si>
  <si>
    <t>食材選択</t>
    <rPh sb="0" eb="2">
      <t>ショク</t>
    </rPh>
    <rPh sb="2" eb="4">
      <t>センタク</t>
    </rPh>
    <phoneticPr fontId="1"/>
  </si>
  <si>
    <t>消去選択解除</t>
    <rPh sb="2" eb="4">
      <t>センタク</t>
    </rPh>
    <rPh sb="4" eb="6">
      <t>カイゼィオ</t>
    </rPh>
    <phoneticPr fontId="1"/>
  </si>
  <si>
    <t>選択した食材を元に戻す</t>
    <rPh sb="0" eb="2">
      <t>センタク</t>
    </rPh>
    <rPh sb="7" eb="8">
      <t>モトニモドス</t>
    </rPh>
    <phoneticPr fontId="1"/>
  </si>
  <si>
    <t>2-3</t>
    <phoneticPr fontId="1"/>
  </si>
  <si>
    <t>2-4</t>
    <phoneticPr fontId="1"/>
  </si>
  <si>
    <t>b-1</t>
    <phoneticPr fontId="1"/>
  </si>
  <si>
    <t>レシピを登録する</t>
    <rPh sb="0" eb="3">
      <t>レシピトウロク</t>
    </rPh>
    <phoneticPr fontId="1"/>
  </si>
  <si>
    <t>レシピ登録</t>
    <rPh sb="0" eb="2">
      <t>レシピトウロク</t>
    </rPh>
    <phoneticPr fontId="1"/>
  </si>
  <si>
    <t>3-1</t>
    <phoneticPr fontId="1"/>
  </si>
  <si>
    <t>4-1</t>
    <phoneticPr fontId="1"/>
  </si>
  <si>
    <t>u-1</t>
    <phoneticPr fontId="1"/>
  </si>
  <si>
    <t>u-2</t>
    <phoneticPr fontId="1"/>
  </si>
  <si>
    <t>4-2</t>
    <phoneticPr fontId="1"/>
  </si>
  <si>
    <t>4-3</t>
    <phoneticPr fontId="1"/>
  </si>
  <si>
    <t>5-1</t>
    <phoneticPr fontId="1"/>
  </si>
  <si>
    <t>createLike</t>
    <phoneticPr fontId="1"/>
  </si>
  <si>
    <t>destoryLike</t>
    <phoneticPr fontId="1"/>
  </si>
  <si>
    <t>カテゴリー</t>
    <phoneticPr fontId="1"/>
  </si>
  <si>
    <t>category_id</t>
    <phoneticPr fontId="1"/>
  </si>
  <si>
    <t>food</t>
    <phoneticPr fontId="1"/>
  </si>
  <si>
    <t>foodEdit</t>
    <phoneticPr fontId="1"/>
  </si>
  <si>
    <t>createFoodEdit</t>
  </si>
  <si>
    <t>createFood</t>
    <phoneticPr fontId="1"/>
  </si>
  <si>
    <t>addFood</t>
    <phoneticPr fontId="1"/>
  </si>
  <si>
    <t>removeFood</t>
    <phoneticPr fontId="1"/>
  </si>
  <si>
    <t>destoryFood</t>
    <phoneticPr fontId="1"/>
  </si>
  <si>
    <t>myrecipe</t>
    <phoneticPr fontId="1"/>
  </si>
  <si>
    <t>removeRecipe</t>
    <phoneticPr fontId="1"/>
  </si>
  <si>
    <t>view</t>
    <phoneticPr fontId="1"/>
  </si>
  <si>
    <t>lay.out.blade.php</t>
    <phoneticPr fontId="1"/>
  </si>
  <si>
    <t>home</t>
    <phoneticPr fontId="1"/>
  </si>
  <si>
    <t>home.blade.php</t>
    <phoneticPr fontId="1"/>
  </si>
  <si>
    <t>edit_food.blade.php</t>
    <phoneticPr fontId="1"/>
  </si>
  <si>
    <t>create_food.blade.php</t>
    <phoneticPr fontId="1"/>
  </si>
  <si>
    <t>selection.blade.php</t>
    <phoneticPr fontId="1"/>
  </si>
  <si>
    <t>register.blade.php</t>
    <phoneticPr fontId="1"/>
  </si>
  <si>
    <t>recipe.blade.php</t>
    <phoneticPr fontId="1"/>
  </si>
  <si>
    <t>recipe_detail.blade.php</t>
    <phoneticPr fontId="1"/>
  </si>
  <si>
    <t>recipe_edit.blade.php</t>
    <phoneticPr fontId="1"/>
  </si>
  <si>
    <t>tweet.blade.php</t>
    <phoneticPr fontId="1"/>
  </si>
  <si>
    <t>/</t>
    <phoneticPr fontId="1"/>
  </si>
  <si>
    <t>/food</t>
    <phoneticPr fontId="1"/>
  </si>
  <si>
    <t>method</t>
    <phoneticPr fontId="1"/>
  </si>
  <si>
    <t>get</t>
    <phoneticPr fontId="1"/>
  </si>
  <si>
    <t>post</t>
    <phoneticPr fontId="1"/>
  </si>
  <si>
    <t>/food/edit/{id}</t>
    <phoneticPr fontId="1"/>
  </si>
  <si>
    <t>/food/destory/{id}</t>
    <phoneticPr fontId="1"/>
  </si>
  <si>
    <t>/selection</t>
    <phoneticPr fontId="1"/>
  </si>
  <si>
    <t>/add_food/{id}</t>
    <phoneticPr fontId="1"/>
  </si>
  <si>
    <t>/remove_food/{id}</t>
    <phoneticPr fontId="1"/>
  </si>
  <si>
    <t>/register/{id}</t>
    <phoneticPr fontId="1"/>
  </si>
  <si>
    <t>/register</t>
    <phoneticPr fontId="1"/>
  </si>
  <si>
    <t>/recipe/detail/{id}</t>
    <phoneticPr fontId="1"/>
  </si>
  <si>
    <t>/recipe</t>
    <phoneticPr fontId="1"/>
  </si>
  <si>
    <t>/recipe/edit/{id}</t>
    <phoneticPr fontId="1"/>
  </si>
  <si>
    <t>/myrecipe</t>
    <phoneticPr fontId="1"/>
  </si>
  <si>
    <t>/recipe/remove{id}</t>
    <phoneticPr fontId="1"/>
  </si>
  <si>
    <t>/like/{id}</t>
    <phoneticPr fontId="1"/>
  </si>
  <si>
    <t>/like/destory/{id}</t>
    <phoneticPr fontId="1"/>
  </si>
  <si>
    <t>/tweet/{id}</t>
    <phoneticPr fontId="1"/>
  </si>
  <si>
    <t>food.edit</t>
    <phoneticPr fontId="1"/>
  </si>
  <si>
    <t>food.destory</t>
    <phoneticPr fontId="1"/>
  </si>
  <si>
    <t>add_food</t>
    <phoneticPr fontId="1"/>
  </si>
  <si>
    <t>remove_food</t>
    <phoneticPr fontId="1"/>
  </si>
  <si>
    <t>recipe.detail</t>
    <phoneticPr fontId="1"/>
  </si>
  <si>
    <t>recipe.edit</t>
    <phoneticPr fontId="1"/>
  </si>
  <si>
    <t>recipe.remove</t>
    <phoneticPr fontId="1"/>
  </si>
  <si>
    <t>like</t>
    <phoneticPr fontId="1"/>
  </si>
  <si>
    <t>like.destory</t>
    <phoneticPr fontId="1"/>
  </si>
  <si>
    <t>route</t>
    <phoneticPr fontId="1"/>
  </si>
  <si>
    <t>フォルダ構造</t>
    <rPh sb="4" eb="6">
      <t>コウゾウ</t>
    </rPh>
    <phoneticPr fontId="1"/>
  </si>
  <si>
    <t>コントローラー、ルート</t>
    <phoneticPr fontId="1"/>
  </si>
  <si>
    <t>基本設計書
DB構造、ER図</t>
    <rPh sb="0" eb="3">
      <t>キホn</t>
    </rPh>
    <rPh sb="8" eb="10">
      <t>コウゾウ</t>
    </rPh>
    <rPh sb="13" eb="14">
      <t xml:space="preserve">ズ </t>
    </rPh>
    <phoneticPr fontId="1"/>
  </si>
  <si>
    <t>テーブル名：categories</t>
    <phoneticPr fontId="1"/>
  </si>
  <si>
    <t>categories</t>
    <phoneticPr fontId="1"/>
  </si>
  <si>
    <t>HomeController.php</t>
    <phoneticPr fontId="1"/>
  </si>
  <si>
    <t>AdministratorController.php</t>
    <phoneticPr fontId="1"/>
  </si>
  <si>
    <t>RegisterController.php</t>
    <phoneticPr fontId="1"/>
  </si>
  <si>
    <t>RecipeController.php</t>
    <phoneticPr fontId="1"/>
  </si>
  <si>
    <t>LikeController.php</t>
    <phoneticPr fontId="1"/>
  </si>
  <si>
    <t>TweetController.php</t>
    <phoneticPr fontId="1"/>
  </si>
  <si>
    <t>layout</t>
    <phoneticPr fontId="1"/>
  </si>
  <si>
    <t>administerator</t>
    <phoneticPr fontId="1"/>
  </si>
  <si>
    <t>Auth</t>
    <phoneticPr fontId="1"/>
  </si>
  <si>
    <t>login.blade.php</t>
    <phoneticPr fontId="1"/>
  </si>
  <si>
    <t>ボタン機能</t>
    <rPh sb="3" eb="5">
      <t>キノウ</t>
    </rPh>
    <phoneticPr fontId="1"/>
  </si>
  <si>
    <t>階層構造</t>
    <rPh sb="0" eb="4">
      <t>カイソウコウゾウ</t>
    </rPh>
    <phoneticPr fontId="1"/>
  </si>
  <si>
    <t>分類（共通ルール）</t>
    <rPh sb="0" eb="2">
      <t>ブンルイ</t>
    </rPh>
    <rPh sb="3" eb="5">
      <t>キョウツウ</t>
    </rPh>
    <phoneticPr fontId="1"/>
  </si>
  <si>
    <t>機能名（機能一覧）</t>
    <rPh sb="0" eb="2">
      <t>キノウ</t>
    </rPh>
    <rPh sb="2" eb="3">
      <t xml:space="preserve">メイ </t>
    </rPh>
    <rPh sb="4" eb="8">
      <t>キノウイク</t>
    </rPh>
    <phoneticPr fontId="1"/>
  </si>
  <si>
    <t>メニュー</t>
    <rPh sb="0" eb="4">
      <t>ニュウリョク</t>
    </rPh>
    <phoneticPr fontId="1"/>
  </si>
  <si>
    <t>入力フォーム</t>
  </si>
  <si>
    <t>情報表示画面</t>
    <rPh sb="0" eb="6">
      <t>ジョウホウ</t>
    </rPh>
    <phoneticPr fontId="1"/>
  </si>
  <si>
    <t>食材選択画面</t>
    <rPh sb="0" eb="4">
      <t>ショク</t>
    </rPh>
    <rPh sb="4" eb="6">
      <t>ガメn</t>
    </rPh>
    <phoneticPr fontId="1"/>
  </si>
  <si>
    <t>NO.</t>
    <phoneticPr fontId="1"/>
  </si>
  <si>
    <t>画面名</t>
    <rPh sb="0" eb="3">
      <t>ガメn</t>
    </rPh>
    <phoneticPr fontId="1"/>
  </si>
  <si>
    <t>画面ID</t>
    <rPh sb="0" eb="2">
      <t>ガメn</t>
    </rPh>
    <phoneticPr fontId="1"/>
  </si>
  <si>
    <t>分類</t>
    <rPh sb="0" eb="2">
      <t>ブンルイ</t>
    </rPh>
    <phoneticPr fontId="1"/>
  </si>
  <si>
    <t>階層</t>
    <rPh sb="0" eb="2">
      <t>カイソウ</t>
    </rPh>
    <phoneticPr fontId="1"/>
  </si>
  <si>
    <t>階層１</t>
    <rPh sb="0" eb="2">
      <t>カイソウ</t>
    </rPh>
    <phoneticPr fontId="1"/>
  </si>
  <si>
    <t>階層２</t>
    <rPh sb="0" eb="2">
      <t>カイソウ</t>
    </rPh>
    <phoneticPr fontId="1"/>
  </si>
  <si>
    <t>階層３</t>
    <rPh sb="0" eb="2">
      <t>カイソウ</t>
    </rPh>
    <phoneticPr fontId="1"/>
  </si>
  <si>
    <t>説明</t>
    <rPh sb="0" eb="2">
      <t>セツメイ</t>
    </rPh>
    <phoneticPr fontId="1"/>
  </si>
  <si>
    <t>機能名</t>
    <rPh sb="0" eb="2">
      <t>キノウ</t>
    </rPh>
    <rPh sb="2" eb="3">
      <t xml:space="preserve">メイ </t>
    </rPh>
    <phoneticPr fontId="1"/>
  </si>
  <si>
    <t>機能ID</t>
    <rPh sb="0" eb="2">
      <t>キノウ</t>
    </rPh>
    <phoneticPr fontId="1"/>
  </si>
  <si>
    <t>タイミング</t>
    <phoneticPr fontId="1"/>
  </si>
  <si>
    <t>ピーク時件数</t>
    <rPh sb="4" eb="5">
      <t>ケンスウ</t>
    </rPh>
    <phoneticPr fontId="1"/>
  </si>
  <si>
    <t>想定利用者</t>
    <rPh sb="0" eb="5">
      <t>ソウテイ</t>
    </rPh>
    <phoneticPr fontId="1"/>
  </si>
  <si>
    <t>新規登録画面</t>
    <rPh sb="0" eb="6">
      <t>シンキテ</t>
    </rPh>
    <phoneticPr fontId="1"/>
  </si>
  <si>
    <t>食材登録画面</t>
    <rPh sb="0" eb="6">
      <t>ショク</t>
    </rPh>
    <phoneticPr fontId="1"/>
  </si>
  <si>
    <t>食材編集画面</t>
    <rPh sb="0" eb="1">
      <t>ショク</t>
    </rPh>
    <phoneticPr fontId="1"/>
  </si>
  <si>
    <t>食材選択画面</t>
    <rPh sb="0" eb="6">
      <t>ショク</t>
    </rPh>
    <phoneticPr fontId="1"/>
  </si>
  <si>
    <t>レシピ一覧画面</t>
    <rPh sb="0" eb="3">
      <t>レシピイチラn</t>
    </rPh>
    <rPh sb="5" eb="7">
      <t>ガメn</t>
    </rPh>
    <phoneticPr fontId="1"/>
  </si>
  <si>
    <t>レシピ詳細画面</t>
    <phoneticPr fontId="1"/>
  </si>
  <si>
    <t>レシピ編集画面</t>
    <phoneticPr fontId="1"/>
  </si>
  <si>
    <t>レシピツイート画面</t>
    <phoneticPr fontId="1"/>
  </si>
  <si>
    <t>栄養管理メニュー</t>
    <rPh sb="0" eb="4">
      <t>エイヨウ</t>
    </rPh>
    <phoneticPr fontId="1"/>
  </si>
  <si>
    <t>ユーザー機能ポータルメニュー</t>
    <phoneticPr fontId="1"/>
  </si>
  <si>
    <t>ユーザー登録</t>
    <phoneticPr fontId="1"/>
  </si>
  <si>
    <t>ホームメニュー</t>
    <phoneticPr fontId="1"/>
  </si>
  <si>
    <t>食品管理メニュー</t>
    <rPh sb="0" eb="4">
      <t>ショク</t>
    </rPh>
    <phoneticPr fontId="1"/>
  </si>
  <si>
    <t>食品登録</t>
    <rPh sb="0" eb="4">
      <t>ショク</t>
    </rPh>
    <phoneticPr fontId="1"/>
  </si>
  <si>
    <t>レシピ管理メニュー</t>
    <phoneticPr fontId="1"/>
  </si>
  <si>
    <t>レシピ閲覧</t>
    <phoneticPr fontId="1"/>
  </si>
  <si>
    <t>レシピ登録</t>
    <phoneticPr fontId="1"/>
  </si>
  <si>
    <t>レシピ閲覧</t>
    <rPh sb="0" eb="2">
      <t>レシピエツエ</t>
    </rPh>
    <rPh sb="3" eb="5">
      <t>エツラn</t>
    </rPh>
    <phoneticPr fontId="1"/>
  </si>
  <si>
    <t>レシピツイート</t>
    <phoneticPr fontId="1"/>
  </si>
  <si>
    <t>S-00-01</t>
    <phoneticPr fontId="1"/>
  </si>
  <si>
    <t>食品登録</t>
    <rPh sb="0" eb="1">
      <t>ショク</t>
    </rPh>
    <rPh sb="2" eb="3">
      <t>トウロク</t>
    </rPh>
    <phoneticPr fontId="1"/>
  </si>
  <si>
    <t>レシピ登録</t>
    <rPh sb="3" eb="4">
      <t>トウロク</t>
    </rPh>
    <phoneticPr fontId="1"/>
  </si>
  <si>
    <t>ユーザ登録</t>
    <phoneticPr fontId="1"/>
  </si>
  <si>
    <t>メニュー</t>
    <phoneticPr fontId="1"/>
  </si>
  <si>
    <t>食品編集</t>
    <rPh sb="0" eb="1">
      <t>ショクヒンヘ</t>
    </rPh>
    <phoneticPr fontId="1"/>
  </si>
  <si>
    <t>レシピ閲覧</t>
    <rPh sb="3" eb="4">
      <t>エツラn</t>
    </rPh>
    <phoneticPr fontId="1"/>
  </si>
  <si>
    <t>F001</t>
    <phoneticPr fontId="1"/>
  </si>
  <si>
    <t>管理者メニュー</t>
    <rPh sb="0" eb="3">
      <t>カンリ</t>
    </rPh>
    <phoneticPr fontId="1"/>
  </si>
  <si>
    <t>管理者画面</t>
    <rPh sb="0" eb="3">
      <t>カンリ</t>
    </rPh>
    <phoneticPr fontId="1"/>
  </si>
  <si>
    <t>食材登録画面</t>
    <rPh sb="0" eb="6">
      <t>ショクザイテ</t>
    </rPh>
    <phoneticPr fontId="1"/>
  </si>
  <si>
    <t>F201</t>
    <phoneticPr fontId="1"/>
  </si>
  <si>
    <t>F101</t>
    <phoneticPr fontId="1"/>
  </si>
  <si>
    <t>F301</t>
    <phoneticPr fontId="1"/>
  </si>
  <si>
    <t>F401</t>
    <phoneticPr fontId="1"/>
  </si>
  <si>
    <t>F501</t>
    <phoneticPr fontId="1"/>
  </si>
  <si>
    <t>F601</t>
    <phoneticPr fontId="1"/>
  </si>
  <si>
    <t>F2001</t>
    <phoneticPr fontId="1"/>
  </si>
  <si>
    <t>F2101</t>
    <phoneticPr fontId="1"/>
  </si>
  <si>
    <t>F2201</t>
    <phoneticPr fontId="1"/>
  </si>
  <si>
    <t>S-01-02</t>
  </si>
  <si>
    <t>S-01-02</t>
    <phoneticPr fontId="1"/>
  </si>
  <si>
    <t>S-02-01</t>
  </si>
  <si>
    <t>S-02-01</t>
    <phoneticPr fontId="1"/>
  </si>
  <si>
    <t>S-01-01</t>
  </si>
  <si>
    <t>S-01-01</t>
    <phoneticPr fontId="1"/>
  </si>
  <si>
    <t>S-03-01</t>
  </si>
  <si>
    <t>S-03-01</t>
    <phoneticPr fontId="1"/>
  </si>
  <si>
    <t>S-03-02</t>
  </si>
  <si>
    <t>S-03-02</t>
    <phoneticPr fontId="1"/>
  </si>
  <si>
    <t>S-04-01</t>
  </si>
  <si>
    <t>S-04-01</t>
    <phoneticPr fontId="1"/>
  </si>
  <si>
    <t>S-04-02</t>
  </si>
  <si>
    <t>S-04-02</t>
    <phoneticPr fontId="1"/>
  </si>
  <si>
    <t>S-05-01</t>
  </si>
  <si>
    <t>S-05-01</t>
    <phoneticPr fontId="1"/>
  </si>
  <si>
    <t>S-06-01</t>
  </si>
  <si>
    <t>S-06-01</t>
    <phoneticPr fontId="1"/>
  </si>
  <si>
    <t>S-21-01</t>
  </si>
  <si>
    <t>S-21-01</t>
    <phoneticPr fontId="1"/>
  </si>
  <si>
    <t>S-22-01</t>
  </si>
  <si>
    <t>S-22-01</t>
    <phoneticPr fontId="1"/>
  </si>
  <si>
    <t>S-20-01</t>
  </si>
  <si>
    <t>S-20-01</t>
    <phoneticPr fontId="1"/>
  </si>
  <si>
    <t>食品選択画面</t>
    <rPh sb="0" eb="6">
      <t>ショク</t>
    </rPh>
    <phoneticPr fontId="1"/>
  </si>
  <si>
    <t>入力フォーム</t>
    <rPh sb="0" eb="1">
      <t>ニュウリョク</t>
    </rPh>
    <phoneticPr fontId="1"/>
  </si>
  <si>
    <t>情報表示画面</t>
    <rPh sb="0" eb="1">
      <t>ジョウホウ</t>
    </rPh>
    <phoneticPr fontId="1"/>
  </si>
  <si>
    <t>入力フォーム</t>
    <rPh sb="0" eb="2">
      <t>ニュウリョク</t>
    </rPh>
    <phoneticPr fontId="1"/>
  </si>
  <si>
    <t>入力フォーム</t>
    <rPh sb="0" eb="2">
      <t>ニュウリョクフ</t>
    </rPh>
    <phoneticPr fontId="1"/>
  </si>
  <si>
    <t>ー</t>
    <phoneticPr fontId="1"/>
  </si>
  <si>
    <t>画面一覧</t>
    <rPh sb="0" eb="4">
      <t>ガメn</t>
    </rPh>
    <phoneticPr fontId="1"/>
  </si>
  <si>
    <t>料理に使った食材や量をを選択するための画面。</t>
    <rPh sb="9" eb="10">
      <t>リョウ</t>
    </rPh>
    <rPh sb="12" eb="14">
      <t>リョウ</t>
    </rPh>
    <phoneticPr fontId="1"/>
  </si>
  <si>
    <t>ユーザのログイン行う画面。</t>
    <rPh sb="8" eb="9">
      <t>オコナウ</t>
    </rPh>
    <rPh sb="10" eb="12">
      <t>ガメn</t>
    </rPh>
    <phoneticPr fontId="1"/>
  </si>
  <si>
    <t>登録情報がないユーザーが初期登録を行う画面。</t>
    <rPh sb="0" eb="4">
      <t>トウロク</t>
    </rPh>
    <rPh sb="12" eb="16">
      <t>ショキ</t>
    </rPh>
    <rPh sb="17" eb="18">
      <t>オコナウ</t>
    </rPh>
    <rPh sb="19" eb="21">
      <t>ガメn</t>
    </rPh>
    <phoneticPr fontId="1"/>
  </si>
  <si>
    <t>ログイン後のトップページで、サイトの説明などを記述するための画面。</t>
    <rPh sb="23" eb="25">
      <t>キジュツ</t>
    </rPh>
    <rPh sb="30" eb="32">
      <t>ガメn</t>
    </rPh>
    <phoneticPr fontId="1"/>
  </si>
  <si>
    <t>食材選択画面で選択した食材を元にレシピの内容を登録するための画面。</t>
    <rPh sb="0" eb="6">
      <t>ショク</t>
    </rPh>
    <rPh sb="7" eb="9">
      <t>センタク</t>
    </rPh>
    <rPh sb="11" eb="13">
      <t>ショク</t>
    </rPh>
    <rPh sb="14" eb="15">
      <t>モトニ</t>
    </rPh>
    <rPh sb="23" eb="25">
      <t>トウロク</t>
    </rPh>
    <phoneticPr fontId="1"/>
  </si>
  <si>
    <t>サイトを利用しているユーザーが登録したレシピの一覧を表示するための画面。</t>
    <rPh sb="15" eb="16">
      <t>トウロク</t>
    </rPh>
    <rPh sb="26" eb="28">
      <t>ヒョウジス</t>
    </rPh>
    <phoneticPr fontId="1"/>
  </si>
  <si>
    <t>サイトを利用しているユーザーが登録したレシピの詳細を表示するための画面。</t>
    <rPh sb="0" eb="2">
      <t>トウロク</t>
    </rPh>
    <rPh sb="11" eb="13">
      <t>ヒョウジス</t>
    </rPh>
    <phoneticPr fontId="1"/>
  </si>
  <si>
    <t>ログインユーザーが登録したレシピを編集するための画面。</t>
    <rPh sb="0" eb="1">
      <t>ログインユーザーガ</t>
    </rPh>
    <rPh sb="9" eb="11">
      <t>トウロク</t>
    </rPh>
    <rPh sb="17" eb="19">
      <t>ヘンシュウ</t>
    </rPh>
    <phoneticPr fontId="1"/>
  </si>
  <si>
    <t>ログインユーザーが登録したレシピをツイートするための画面。</t>
    <rPh sb="0" eb="2">
      <t>ログインユーザーガトウロク</t>
    </rPh>
    <rPh sb="13" eb="15">
      <t>レシピヲ</t>
    </rPh>
    <phoneticPr fontId="1"/>
  </si>
  <si>
    <t>管理者が食材情報を編集するための画面。</t>
    <rPh sb="0" eb="1">
      <t>カンリ</t>
    </rPh>
    <rPh sb="4" eb="5">
      <t>ショクザイズ</t>
    </rPh>
    <rPh sb="9" eb="11">
      <t>ヘンシュウ</t>
    </rPh>
    <phoneticPr fontId="1"/>
  </si>
  <si>
    <t>管理者が食材情報を登録するための画面。</t>
    <rPh sb="0" eb="3">
      <t>カンリ</t>
    </rPh>
    <rPh sb="4" eb="5">
      <t>ショク</t>
    </rPh>
    <rPh sb="6" eb="8">
      <t>ジョウホウ</t>
    </rPh>
    <phoneticPr fontId="1"/>
  </si>
  <si>
    <t>最下部までスクロール時</t>
    <rPh sb="0" eb="3">
      <t>サイカブマデスク</t>
    </rPh>
    <phoneticPr fontId="1"/>
  </si>
  <si>
    <t>最下部までスクロール時</t>
    <rPh sb="0" eb="3">
      <t>サイカブ</t>
    </rPh>
    <phoneticPr fontId="1"/>
  </si>
  <si>
    <t>ログイン後の管理者のトップ画面。登録されている。食材一覧を表示する。</t>
    <rPh sb="6" eb="9">
      <t>カンリ</t>
    </rPh>
    <rPh sb="13" eb="15">
      <t>ガメn</t>
    </rPh>
    <rPh sb="16" eb="18">
      <t>トウロク</t>
    </rPh>
    <rPh sb="24" eb="28">
      <t>ショク</t>
    </rPh>
    <rPh sb="29" eb="31">
      <t>ヒョウ</t>
    </rPh>
    <phoneticPr fontId="1"/>
  </si>
  <si>
    <t>最下部までスクロール時</t>
    <rPh sb="0" eb="3">
      <t>サイカブマデ</t>
    </rPh>
    <phoneticPr fontId="1"/>
  </si>
  <si>
    <t>10件/分</t>
    <rPh sb="4" eb="5">
      <t>ブn</t>
    </rPh>
    <phoneticPr fontId="1"/>
  </si>
  <si>
    <t>全ユーザー</t>
    <rPh sb="0" eb="1">
      <t>ゼンユ-</t>
    </rPh>
    <phoneticPr fontId="1"/>
  </si>
  <si>
    <t>管理者</t>
    <rPh sb="0" eb="3">
      <t>カンリ</t>
    </rPh>
    <phoneticPr fontId="1"/>
  </si>
  <si>
    <t>画面id</t>
    <rPh sb="0" eb="2">
      <t>ガメn</t>
    </rPh>
    <phoneticPr fontId="1"/>
  </si>
  <si>
    <t>レイアウト</t>
    <phoneticPr fontId="1"/>
  </si>
  <si>
    <t>ad_home.blade.php</t>
    <phoneticPr fontId="1"/>
  </si>
  <si>
    <t>ホーム画面に移動</t>
    <phoneticPr fontId="1"/>
  </si>
  <si>
    <t>食材をリストに追加</t>
    <rPh sb="0" eb="2">
      <t>ショク</t>
    </rPh>
    <phoneticPr fontId="1"/>
  </si>
  <si>
    <t>食材をリストから外す</t>
    <rPh sb="0" eb="1">
      <t>ショク</t>
    </rPh>
    <rPh sb="8" eb="9">
      <t>ハズス</t>
    </rPh>
    <phoneticPr fontId="1"/>
  </si>
  <si>
    <t>レシピ登録画面や移動</t>
    <phoneticPr fontId="1"/>
  </si>
  <si>
    <t>レシピを登録</t>
    <rPh sb="0" eb="3">
      <t>レシピヲトウロク</t>
    </rPh>
    <phoneticPr fontId="1"/>
  </si>
  <si>
    <t>並び替え機能</t>
    <rPh sb="0" eb="1">
      <t>ナラビ</t>
    </rPh>
    <phoneticPr fontId="1"/>
  </si>
  <si>
    <t>レシピ詳細画面へ移動</t>
    <rPh sb="0" eb="2">
      <t>レシピショウサイ</t>
    </rPh>
    <rPh sb="8" eb="10">
      <t>イドウ</t>
    </rPh>
    <phoneticPr fontId="1"/>
  </si>
  <si>
    <t>レシピ一覧画面へ移動</t>
    <rPh sb="5" eb="7">
      <t>ガメn</t>
    </rPh>
    <phoneticPr fontId="1"/>
  </si>
  <si>
    <t>レシピ編集画面へ移動</t>
    <phoneticPr fontId="1"/>
  </si>
  <si>
    <t>レシピを編集</t>
    <phoneticPr fontId="1"/>
  </si>
  <si>
    <t>レシピを消去</t>
    <rPh sb="0" eb="2">
      <t>レシピヲショウキョ</t>
    </rPh>
    <phoneticPr fontId="1"/>
  </si>
  <si>
    <t>ログインユーザーのレシピのみ表示</t>
    <rPh sb="14" eb="16">
      <t>ヒョウ</t>
    </rPh>
    <phoneticPr fontId="1"/>
  </si>
  <si>
    <t>レシピににいいねをする</t>
    <phoneticPr fontId="1"/>
  </si>
  <si>
    <t>レシピのいいねを解除</t>
    <rPh sb="8" eb="10">
      <t>カイゼィオ</t>
    </rPh>
    <phoneticPr fontId="1"/>
  </si>
  <si>
    <t>ツイート画面に移動</t>
    <rPh sb="7" eb="9">
      <t>イドウ</t>
    </rPh>
    <phoneticPr fontId="1"/>
  </si>
  <si>
    <t>ツイートを実行</t>
    <rPh sb="0" eb="2">
      <t>ツイートヲジッコウ</t>
    </rPh>
    <phoneticPr fontId="1"/>
  </si>
  <si>
    <t>食材を登録</t>
    <rPh sb="0" eb="1">
      <t>ショク</t>
    </rPh>
    <phoneticPr fontId="1"/>
  </si>
  <si>
    <t>食材を編集</t>
    <rPh sb="0" eb="2">
      <t>ショクザイヲ</t>
    </rPh>
    <phoneticPr fontId="1"/>
  </si>
  <si>
    <t>食材を消去</t>
    <rPh sb="0" eb="2">
      <t>ショク</t>
    </rPh>
    <phoneticPr fontId="1"/>
  </si>
  <si>
    <t>recipe_edit/register</t>
    <phoneticPr fontId="1"/>
  </si>
  <si>
    <t>S-05-02</t>
  </si>
  <si>
    <t>食材編集</t>
    <rPh sb="0" eb="2">
      <t>ショク</t>
    </rPh>
    <phoneticPr fontId="1"/>
  </si>
  <si>
    <t>レシピに登録している食材を編集</t>
    <rPh sb="4" eb="6">
      <t>トウロク</t>
    </rPh>
    <rPh sb="10" eb="12">
      <t>ショク</t>
    </rPh>
    <rPh sb="13" eb="15">
      <t>ヘンシュウ</t>
    </rPh>
    <phoneticPr fontId="1"/>
  </si>
  <si>
    <t>食材選択編集画面</t>
    <rPh sb="0" eb="2">
      <t>ショク</t>
    </rPh>
    <rPh sb="2" eb="4">
      <t>センタク</t>
    </rPh>
    <rPh sb="4" eb="6">
      <t>ヘンシュウ</t>
    </rPh>
    <rPh sb="6" eb="8">
      <t>ガメn</t>
    </rPh>
    <phoneticPr fontId="1"/>
  </si>
  <si>
    <t>食材選択編集画面</t>
    <rPh sb="0" eb="4">
      <t>ショク</t>
    </rPh>
    <phoneticPr fontId="1"/>
  </si>
  <si>
    <t>ログインユーザーが選択した食材を編集するための画面。</t>
    <rPh sb="0" eb="1">
      <t>ログインユーザーガ</t>
    </rPh>
    <rPh sb="9" eb="11">
      <t>センタク</t>
    </rPh>
    <rPh sb="13" eb="15">
      <t>ショクズ</t>
    </rPh>
    <rPh sb="16" eb="18">
      <t>ヘンシュウ</t>
    </rPh>
    <phoneticPr fontId="1"/>
  </si>
  <si>
    <t>管理者画面</t>
    <rPh sb="0" eb="3">
      <t>カンリ</t>
    </rPh>
    <rPh sb="3" eb="5">
      <t>ガメn</t>
    </rPh>
    <phoneticPr fontId="1"/>
  </si>
  <si>
    <t>管理者画面へ移動</t>
    <rPh sb="0" eb="3">
      <t>カンリ</t>
    </rPh>
    <rPh sb="3" eb="5">
      <t>ショク</t>
    </rPh>
    <phoneticPr fontId="1"/>
  </si>
  <si>
    <t>編集[u-1]　(利用者のみ)</t>
    <rPh sb="0" eb="2">
      <t>ヘンシュウ</t>
    </rPh>
    <rPh sb="9" eb="12">
      <t>リヨウ</t>
    </rPh>
    <phoneticPr fontId="1"/>
  </si>
  <si>
    <t>消去[u-2]　(利用者のみ)</t>
    <rPh sb="0" eb="2">
      <t>ショウキョ</t>
    </rPh>
    <rPh sb="9" eb="12">
      <t>リヨウ</t>
    </rPh>
    <phoneticPr fontId="1"/>
  </si>
  <si>
    <t>1-3</t>
  </si>
  <si>
    <t>ユーザー情報編集</t>
    <rPh sb="6" eb="8">
      <t>ヘンシュウ</t>
    </rPh>
    <phoneticPr fontId="1"/>
  </si>
  <si>
    <t>会員情報登録</t>
    <rPh sb="0" eb="2">
      <t>カイイn</t>
    </rPh>
    <rPh sb="4" eb="6">
      <t>トウロク</t>
    </rPh>
    <phoneticPr fontId="1"/>
  </si>
  <si>
    <t>会員情報編集</t>
    <rPh sb="0" eb="2">
      <t>カイイn</t>
    </rPh>
    <rPh sb="4" eb="6">
      <t>ヘンシュウ</t>
    </rPh>
    <phoneticPr fontId="1"/>
  </si>
  <si>
    <t>新規会員情報の登録</t>
    <rPh sb="0" eb="1">
      <t>シンキユ-</t>
    </rPh>
    <rPh sb="2" eb="6">
      <t>カイインジョウ</t>
    </rPh>
    <rPh sb="7" eb="9">
      <t>トウロク</t>
    </rPh>
    <phoneticPr fontId="1"/>
  </si>
  <si>
    <t>会員情報の変更</t>
    <rPh sb="0" eb="4">
      <t>カイイn</t>
    </rPh>
    <rPh sb="5" eb="7">
      <t>ヘンコウ</t>
    </rPh>
    <phoneticPr fontId="1"/>
  </si>
  <si>
    <t>ログインユーザー</t>
    <phoneticPr fontId="1"/>
  </si>
  <si>
    <t>register_edit.balad.php</t>
    <phoneticPr fontId="1"/>
  </si>
  <si>
    <t>userEdit</t>
    <phoneticPr fontId="1"/>
  </si>
  <si>
    <t>/user_edit</t>
    <phoneticPr fontId="1"/>
  </si>
  <si>
    <t>createUserEdit</t>
    <phoneticPr fontId="1"/>
  </si>
  <si>
    <t>ユーザー情報を編集</t>
    <rPh sb="0" eb="4">
      <t>ユーザージョウホウ</t>
    </rPh>
    <phoneticPr fontId="1"/>
  </si>
  <si>
    <t>exercise_level</t>
    <phoneticPr fontId="1"/>
  </si>
  <si>
    <t>身体運動レベル</t>
    <rPh sb="0" eb="4">
      <t>シンタイウn</t>
    </rPh>
    <phoneticPr fontId="1"/>
  </si>
  <si>
    <t>低い:1 普通:2 高い:3</t>
    <rPh sb="0" eb="1">
      <t>ヒクイ</t>
    </rPh>
    <rPh sb="5" eb="7">
      <t>フツウ</t>
    </rPh>
    <rPh sb="10" eb="11">
      <t>タカイ</t>
    </rPh>
    <phoneticPr fontId="1"/>
  </si>
  <si>
    <t>weight</t>
    <phoneticPr fontId="1"/>
  </si>
  <si>
    <t>体重</t>
    <rPh sb="0" eb="2">
      <t>タイジュウ</t>
    </rPh>
    <phoneticPr fontId="1"/>
  </si>
  <si>
    <t>画面レイアウト</t>
    <rPh sb="0" eb="2">
      <t>ガメンル</t>
    </rPh>
    <phoneticPr fontId="1"/>
  </si>
  <si>
    <t>共通情報</t>
    <rPh sb="0" eb="4">
      <t>キョウツウ</t>
    </rPh>
    <phoneticPr fontId="1"/>
  </si>
  <si>
    <t>書誌情報</t>
    <rPh sb="0" eb="4">
      <t>ショシジョウホウ</t>
    </rPh>
    <phoneticPr fontId="1"/>
  </si>
  <si>
    <t>プロジェクト名</t>
    <phoneticPr fontId="1"/>
  </si>
  <si>
    <t>システム名</t>
    <phoneticPr fontId="1"/>
  </si>
  <si>
    <t>工程名</t>
    <rPh sb="0" eb="3">
      <t>コウテイ</t>
    </rPh>
    <phoneticPr fontId="1"/>
  </si>
  <si>
    <t>画面I D</t>
    <rPh sb="0" eb="2">
      <t>ガメn</t>
    </rPh>
    <phoneticPr fontId="1"/>
  </si>
  <si>
    <t>画面の名称</t>
    <rPh sb="0" eb="1">
      <t>ガメn</t>
    </rPh>
    <phoneticPr fontId="1"/>
  </si>
  <si>
    <t>概要</t>
    <rPh sb="0" eb="2">
      <t>ガイヨウ</t>
    </rPh>
    <phoneticPr fontId="1"/>
  </si>
  <si>
    <t>登録編集画面</t>
    <rPh sb="0" eb="4">
      <t>トウロク</t>
    </rPh>
    <rPh sb="4" eb="6">
      <t>シンキテ</t>
    </rPh>
    <phoneticPr fontId="1"/>
  </si>
  <si>
    <t>管理者ホーム画面</t>
    <rPh sb="0" eb="8">
      <t>カンリ</t>
    </rPh>
    <phoneticPr fontId="1"/>
  </si>
  <si>
    <t>栄養計算サイト構築プロジェクト</t>
    <rPh sb="0" eb="2">
      <t>エイヨウ</t>
    </rPh>
    <rPh sb="2" eb="4">
      <t>エイトウケイ</t>
    </rPh>
    <rPh sb="7" eb="9">
      <t>コウチク</t>
    </rPh>
    <phoneticPr fontId="1"/>
  </si>
  <si>
    <t>栄養計算システム</t>
    <rPh sb="0" eb="2">
      <t>エイヨウ</t>
    </rPh>
    <rPh sb="2" eb="4">
      <t>エイトウケイ</t>
    </rPh>
    <phoneticPr fontId="1"/>
  </si>
  <si>
    <t>外部設計</t>
    <rPh sb="0" eb="4">
      <t>ガイブ</t>
    </rPh>
    <phoneticPr fontId="1"/>
  </si>
  <si>
    <t>作成日付</t>
    <rPh sb="0" eb="1">
      <t>サクセイ</t>
    </rPh>
    <phoneticPr fontId="1"/>
  </si>
  <si>
    <t>更新日付</t>
    <rPh sb="0" eb="1">
      <t>コウシn</t>
    </rPh>
    <phoneticPr fontId="1"/>
  </si>
  <si>
    <t>レイアウト図</t>
    <phoneticPr fontId="1"/>
  </si>
  <si>
    <t>使用する部品</t>
    <rPh sb="0" eb="2">
      <t>シヨウスル</t>
    </rPh>
    <phoneticPr fontId="1"/>
  </si>
  <si>
    <t>識別I D</t>
    <rPh sb="0" eb="2">
      <t>シキベツ</t>
    </rPh>
    <phoneticPr fontId="1"/>
  </si>
  <si>
    <t>ラベル</t>
    <phoneticPr fontId="1"/>
  </si>
  <si>
    <t>画面部品の種類</t>
    <rPh sb="0" eb="4">
      <t>ガメンブ</t>
    </rPh>
    <rPh sb="5" eb="7">
      <t>sy</t>
    </rPh>
    <phoneticPr fontId="1"/>
  </si>
  <si>
    <t>表示範囲</t>
    <rPh sb="0" eb="4">
      <t>ヒョウ</t>
    </rPh>
    <phoneticPr fontId="1"/>
  </si>
  <si>
    <t>①</t>
    <phoneticPr fontId="1"/>
  </si>
  <si>
    <t>②</t>
    <phoneticPr fontId="1"/>
  </si>
  <si>
    <t>③</t>
    <phoneticPr fontId="1"/>
  </si>
  <si>
    <t>④</t>
    <phoneticPr fontId="1"/>
  </si>
  <si>
    <t>操作手順</t>
    <rPh sb="0" eb="4">
      <t>ソウサテゼィウ</t>
    </rPh>
    <phoneticPr fontId="1"/>
  </si>
  <si>
    <t>共通ルールI D</t>
    <rPh sb="0" eb="2">
      <t>キョウツウ</t>
    </rPh>
    <phoneticPr fontId="1"/>
  </si>
  <si>
    <t>ログイン時に表示するヘッダー</t>
    <rPh sb="0" eb="1">
      <t>ヘッダー</t>
    </rPh>
    <rPh sb="6" eb="8">
      <t>ヒョウジス</t>
    </rPh>
    <phoneticPr fontId="1"/>
  </si>
  <si>
    <t>テキスト</t>
    <phoneticPr fontId="1"/>
  </si>
  <si>
    <t>栄養計算サイト</t>
    <rPh sb="0" eb="4">
      <t>エイヨウケイ</t>
    </rPh>
    <phoneticPr fontId="1"/>
  </si>
  <si>
    <t>会員登録</t>
    <rPh sb="0" eb="4">
      <t>カイイn</t>
    </rPh>
    <phoneticPr fontId="1"/>
  </si>
  <si>
    <t>ホーム画面へ移動する</t>
    <rPh sb="6" eb="8">
      <t>イドウ</t>
    </rPh>
    <phoneticPr fontId="1"/>
  </si>
  <si>
    <t>ログイン画面へ移動する</t>
    <rPh sb="7" eb="9">
      <t>イドウ</t>
    </rPh>
    <phoneticPr fontId="1"/>
  </si>
  <si>
    <t>新規登録画面へ移動する。</t>
    <rPh sb="0" eb="4">
      <t>シンキ</t>
    </rPh>
    <rPh sb="4" eb="6">
      <t>カイイn</t>
    </rPh>
    <rPh sb="7" eb="9">
      <t>イドウ</t>
    </rPh>
    <phoneticPr fontId="1"/>
  </si>
  <si>
    <t>ユーザー情報編集[h-4]</t>
    <rPh sb="4" eb="6">
      <t>ジョウホウ</t>
    </rPh>
    <rPh sb="6" eb="8">
      <t>ヘンシュウ</t>
    </rPh>
    <phoneticPr fontId="1"/>
  </si>
  <si>
    <t>管理者画面[h-5]</t>
    <rPh sb="0" eb="5">
      <t>カンリシャガム</t>
    </rPh>
    <phoneticPr fontId="1"/>
  </si>
  <si>
    <t>h-4</t>
  </si>
  <si>
    <t>h-5</t>
    <phoneticPr fontId="1"/>
  </si>
  <si>
    <t>登録編集画面へ移動</t>
    <rPh sb="0" eb="2">
      <t>トウロク</t>
    </rPh>
    <rPh sb="2" eb="4">
      <t>ヘンシュウ</t>
    </rPh>
    <phoneticPr fontId="1"/>
  </si>
  <si>
    <t>共通ルールの名称</t>
    <rPh sb="0" eb="2">
      <t>キョウツウ</t>
    </rPh>
    <phoneticPr fontId="1"/>
  </si>
  <si>
    <t>ログイン以外の全画面のヘッダー</t>
    <rPh sb="7" eb="10">
      <t>ゼンガメn</t>
    </rPh>
    <phoneticPr fontId="1"/>
  </si>
  <si>
    <t>ログアウト</t>
    <phoneticPr fontId="1"/>
  </si>
  <si>
    <t>⑤</t>
    <phoneticPr fontId="1"/>
  </si>
  <si>
    <t>⑥</t>
    <phoneticPr fontId="1"/>
  </si>
  <si>
    <t>レシピ一覧</t>
    <phoneticPr fontId="1"/>
  </si>
  <si>
    <t>管理者画面</t>
    <rPh sb="0" eb="5">
      <t>カンリ</t>
    </rPh>
    <phoneticPr fontId="1"/>
  </si>
  <si>
    <t>食材選択画面へ移動する</t>
    <rPh sb="0" eb="6">
      <t>ショクズ</t>
    </rPh>
    <phoneticPr fontId="1"/>
  </si>
  <si>
    <t>レシピ一覧画面へ移動する</t>
    <phoneticPr fontId="1"/>
  </si>
  <si>
    <t>登録編集画面へ移動する</t>
    <rPh sb="0" eb="6">
      <t>トウロク</t>
    </rPh>
    <phoneticPr fontId="1"/>
  </si>
  <si>
    <t>管理者画面へ移動する</t>
    <phoneticPr fontId="1"/>
  </si>
  <si>
    <t>ユーザー情報を入力するテキストボックス。</t>
    <phoneticPr fontId="1"/>
  </si>
  <si>
    <t>テキストボックス</t>
    <phoneticPr fontId="1"/>
  </si>
  <si>
    <t>メールアドレス</t>
    <phoneticPr fontId="1"/>
  </si>
  <si>
    <t>半角8文字</t>
    <rPh sb="0" eb="2">
      <t>ハンカク</t>
    </rPh>
    <rPh sb="3" eb="5">
      <t>モゼィ</t>
    </rPh>
    <phoneticPr fontId="1"/>
  </si>
  <si>
    <t>3. 「送信」ボタンを押下します。</t>
    <rPh sb="4" eb="6">
      <t>ソウシn</t>
    </rPh>
    <rPh sb="11" eb="13">
      <t>オウカ</t>
    </rPh>
    <phoneticPr fontId="1"/>
  </si>
  <si>
    <t>　→メールアドレス、パスワードを認証してホーム画面へ移動します。</t>
    <rPh sb="16" eb="18">
      <t>ニンショウ</t>
    </rPh>
    <phoneticPr fontId="1"/>
  </si>
  <si>
    <t>⑦</t>
    <phoneticPr fontId="1"/>
  </si>
  <si>
    <t>⑧</t>
    <phoneticPr fontId="1"/>
  </si>
  <si>
    <t>⑨</t>
    <phoneticPr fontId="1"/>
  </si>
  <si>
    <t>⑩</t>
    <phoneticPr fontId="1"/>
  </si>
  <si>
    <t>ユーザー名</t>
    <phoneticPr fontId="1"/>
  </si>
  <si>
    <t>パスワード（確認）</t>
    <rPh sb="6" eb="8">
      <t>カクニn</t>
    </rPh>
    <phoneticPr fontId="1"/>
  </si>
  <si>
    <t>生年月日</t>
    <rPh sb="0" eb="4">
      <t>セイネn</t>
    </rPh>
    <phoneticPr fontId="1"/>
  </si>
  <si>
    <t>身長</t>
    <rPh sb="0" eb="2">
      <t>シンチョウ</t>
    </rPh>
    <phoneticPr fontId="1"/>
  </si>
  <si>
    <t>height</t>
    <phoneticPr fontId="1"/>
  </si>
  <si>
    <t>身長</t>
    <rPh sb="0" eb="1">
      <t>シンチョウ</t>
    </rPh>
    <phoneticPr fontId="1"/>
  </si>
  <si>
    <t>画面部品の説明</t>
    <rPh sb="0" eb="2">
      <t>ガメn</t>
    </rPh>
    <rPh sb="2" eb="4">
      <t>ブヒn</t>
    </rPh>
    <phoneticPr fontId="1"/>
  </si>
  <si>
    <t>メールアドレスを入力するテキストボックス</t>
    <phoneticPr fontId="1"/>
  </si>
  <si>
    <t>パスワードを入力するテキストボックス</t>
    <phoneticPr fontId="1"/>
  </si>
  <si>
    <t>　→間違っていれば本ページにリダイレクトします。</t>
    <rPh sb="2" eb="4">
      <t>マチガッテ</t>
    </rPh>
    <rPh sb="9" eb="10">
      <t>ホn</t>
    </rPh>
    <phoneticPr fontId="1"/>
  </si>
  <si>
    <t>目標体重</t>
    <rPh sb="0" eb="4">
      <t>モクヒョウ</t>
    </rPh>
    <phoneticPr fontId="1"/>
  </si>
  <si>
    <t>身体運動レベル</t>
    <rPh sb="0" eb="4">
      <t>シンタイウン</t>
    </rPh>
    <phoneticPr fontId="1"/>
  </si>
  <si>
    <t>メールアドレスを入力するテキストボックス</t>
    <rPh sb="8" eb="10">
      <t>ニュウリョク</t>
    </rPh>
    <phoneticPr fontId="1"/>
  </si>
  <si>
    <t>ユーザ名を入力するテキストボックス</t>
    <rPh sb="5" eb="7">
      <t>ニュウリョク</t>
    </rPh>
    <phoneticPr fontId="1"/>
  </si>
  <si>
    <t>パスワードを入力するテキストボックス</t>
    <rPh sb="6" eb="8">
      <t>ニュウリョク</t>
    </rPh>
    <phoneticPr fontId="1"/>
  </si>
  <si>
    <t>確認パスワードを入力するテキストボックス</t>
    <rPh sb="0" eb="2">
      <t>カクニn</t>
    </rPh>
    <rPh sb="8" eb="10">
      <t>ニュウリョク</t>
    </rPh>
    <phoneticPr fontId="1"/>
  </si>
  <si>
    <t>生年月日をを入力するテキストボックス</t>
    <rPh sb="0" eb="4">
      <t>セイネn</t>
    </rPh>
    <rPh sb="6" eb="8">
      <t>ニュウリョク</t>
    </rPh>
    <phoneticPr fontId="1"/>
  </si>
  <si>
    <t>リストボックス</t>
    <phoneticPr fontId="1"/>
  </si>
  <si>
    <t>性別を選択するリストボックス</t>
    <rPh sb="0" eb="2">
      <t>セイベツ</t>
    </rPh>
    <rPh sb="3" eb="5">
      <t>センタク</t>
    </rPh>
    <phoneticPr fontId="1"/>
  </si>
  <si>
    <t>身長を入力するテキストボックス</t>
    <rPh sb="0" eb="2">
      <t>シンチョウ</t>
    </rPh>
    <rPh sb="3" eb="5">
      <t>ニュウリョク</t>
    </rPh>
    <phoneticPr fontId="1"/>
  </si>
  <si>
    <t>目標体重を入力するテキストボックス</t>
    <rPh sb="0" eb="4">
      <t>モクヒョウ</t>
    </rPh>
    <rPh sb="5" eb="7">
      <t>ニュウリョク</t>
    </rPh>
    <phoneticPr fontId="1"/>
  </si>
  <si>
    <t>身体運動レベルを選択するリストボックス</t>
    <rPh sb="0" eb="1">
      <t>シンタイ</t>
    </rPh>
    <rPh sb="2" eb="4">
      <t>シンタイ</t>
    </rPh>
    <phoneticPr fontId="1"/>
  </si>
  <si>
    <t>1. メールアドレス、パスワードを入力します。</t>
    <phoneticPr fontId="1"/>
  </si>
  <si>
    <t>1. メールアドレス、ユーザ名、パスワード、確認パスワード、生年月日を入力します。</t>
    <rPh sb="22" eb="24">
      <t>カクニn</t>
    </rPh>
    <rPh sb="30" eb="34">
      <t>セイネn</t>
    </rPh>
    <phoneticPr fontId="1"/>
  </si>
  <si>
    <t>2. 性別をリストボックスから選択します。</t>
    <rPh sb="3" eb="5">
      <t>セイベツ</t>
    </rPh>
    <rPh sb="15" eb="17">
      <t>センタク</t>
    </rPh>
    <phoneticPr fontId="1"/>
  </si>
  <si>
    <t>3. 身長を入力します。</t>
    <rPh sb="3" eb="5">
      <t>シンチョウ</t>
    </rPh>
    <rPh sb="6" eb="8">
      <t>ニュウリョク</t>
    </rPh>
    <phoneticPr fontId="1"/>
  </si>
  <si>
    <t>　→身長から計算される推奨体重がテキストボックスの右側に表示されます。</t>
    <rPh sb="2" eb="4">
      <t>シンチョウ</t>
    </rPh>
    <rPh sb="6" eb="8">
      <t>ケイサn</t>
    </rPh>
    <rPh sb="11" eb="15">
      <t>スイショウタイ</t>
    </rPh>
    <rPh sb="25" eb="27">
      <t>ミギ</t>
    </rPh>
    <rPh sb="28" eb="30">
      <t>ヒョウ</t>
    </rPh>
    <phoneticPr fontId="1"/>
  </si>
  <si>
    <t>4. 目標体重を入力します。</t>
    <rPh sb="3" eb="7">
      <t>モクヒョウ</t>
    </rPh>
    <rPh sb="8" eb="10">
      <t>ニュウリョクシム</t>
    </rPh>
    <phoneticPr fontId="1"/>
  </si>
  <si>
    <t>5. 身体運動レベルをリストボックスから選択します。</t>
    <rPh sb="3" eb="7">
      <t>シンタイ</t>
    </rPh>
    <rPh sb="20" eb="22">
      <t>センタクシム</t>
    </rPh>
    <phoneticPr fontId="1"/>
  </si>
  <si>
    <t>6. 送信ボタンを押下します。</t>
    <rPh sb="3" eb="5">
      <t>ソウシn</t>
    </rPh>
    <rPh sb="9" eb="11">
      <t>オウカ</t>
    </rPh>
    <phoneticPr fontId="1"/>
  </si>
  <si>
    <t>　→入力したユーザー情報がDBに登録されます。</t>
    <rPh sb="1" eb="2">
      <t>→</t>
    </rPh>
    <rPh sb="2" eb="4">
      <t>ニュウリョク</t>
    </rPh>
    <phoneticPr fontId="1"/>
  </si>
  <si>
    <t>　→ホーム画面に移動します。</t>
    <rPh sb="8" eb="10">
      <t>イドウ</t>
    </rPh>
    <phoneticPr fontId="1"/>
  </si>
  <si>
    <t>ユーザ名</t>
    <phoneticPr fontId="1"/>
  </si>
  <si>
    <t>生年月日</t>
    <rPh sb="0" eb="1">
      <t>セイネンガッピ</t>
    </rPh>
    <phoneticPr fontId="1"/>
  </si>
  <si>
    <t>性別</t>
    <rPh sb="0" eb="1">
      <t>セイベツ</t>
    </rPh>
    <phoneticPr fontId="1"/>
  </si>
  <si>
    <t>生年月日を入力するテキストボックス</t>
    <rPh sb="0" eb="4">
      <t>セイネn</t>
    </rPh>
    <rPh sb="5" eb="7">
      <t>ニュウリョク</t>
    </rPh>
    <phoneticPr fontId="1"/>
  </si>
  <si>
    <t>性別を選択するリストボックス</t>
    <rPh sb="0" eb="1">
      <t>セイベツヲセンテ</t>
    </rPh>
    <phoneticPr fontId="1"/>
  </si>
  <si>
    <t>目標体重をを入力するテキストボックス</t>
    <rPh sb="0" eb="4">
      <t>モクヒョウ</t>
    </rPh>
    <rPh sb="6" eb="8">
      <t>ニュウリョク</t>
    </rPh>
    <phoneticPr fontId="1"/>
  </si>
  <si>
    <t>身体運動レベルを入力するテキストボックス</t>
    <rPh sb="0" eb="1">
      <t>シンタイ</t>
    </rPh>
    <rPh sb="8" eb="10">
      <t>ニュウリョクス</t>
    </rPh>
    <phoneticPr fontId="1"/>
  </si>
  <si>
    <t>ユーザ情報を更新し、ホーム画面へ移動</t>
    <rPh sb="0" eb="1">
      <t>ユーザジョウホウ</t>
    </rPh>
    <rPh sb="6" eb="8">
      <t>コウシn</t>
    </rPh>
    <rPh sb="13" eb="15">
      <t>ガメn</t>
    </rPh>
    <phoneticPr fontId="1"/>
  </si>
  <si>
    <t>ユーザ情報を登録し、ホーム画面へ移動</t>
    <rPh sb="0" eb="1">
      <t>ユーザジョウホウ</t>
    </rPh>
    <rPh sb="16" eb="18">
      <t>イドウス</t>
    </rPh>
    <phoneticPr fontId="1"/>
  </si>
  <si>
    <t>1. ユーザ名、生年月日、を入力します。</t>
    <rPh sb="8" eb="12">
      <t>セイネn</t>
    </rPh>
    <phoneticPr fontId="1"/>
  </si>
  <si>
    <t>　→入力したユーザー情報がDBに更新されます。</t>
    <rPh sb="1" eb="2">
      <t>→</t>
    </rPh>
    <rPh sb="2" eb="4">
      <t>ニュウリョク</t>
    </rPh>
    <rPh sb="16" eb="18">
      <t>コウシn</t>
    </rPh>
    <phoneticPr fontId="1"/>
  </si>
  <si>
    <t>ドキュメントI D</t>
    <phoneticPr fontId="1"/>
  </si>
  <si>
    <t>ドキュメント名</t>
    <rPh sb="6" eb="7">
      <t>メイ</t>
    </rPh>
    <phoneticPr fontId="1"/>
  </si>
  <si>
    <t>バージョン</t>
    <phoneticPr fontId="1"/>
  </si>
  <si>
    <t>更新者</t>
    <rPh sb="0" eb="3">
      <t>コウシn</t>
    </rPh>
    <phoneticPr fontId="1"/>
  </si>
  <si>
    <t>ユーザー情報の編集を行う画面。</t>
    <rPh sb="4" eb="6">
      <t>ジョウホウ</t>
    </rPh>
    <rPh sb="7" eb="9">
      <t>ヘンシュウ</t>
    </rPh>
    <rPh sb="10" eb="11">
      <t>オコナウ</t>
    </rPh>
    <rPh sb="12" eb="14">
      <t>ガメn</t>
    </rPh>
    <phoneticPr fontId="1"/>
  </si>
  <si>
    <t>表</t>
    <rPh sb="0" eb="1">
      <t>ヒョウ</t>
    </rPh>
    <phoneticPr fontId="1"/>
  </si>
  <si>
    <t>目標値</t>
    <rPh sb="0" eb="3">
      <t>モクヒョウ</t>
    </rPh>
    <phoneticPr fontId="1"/>
  </si>
  <si>
    <t>ユーザー情報を入力するテキストボックス、リストボックス。</t>
    <phoneticPr fontId="1"/>
  </si>
  <si>
    <t>並び替え</t>
    <rPh sb="0" eb="1">
      <t>ナラビカエ</t>
    </rPh>
    <phoneticPr fontId="1"/>
  </si>
  <si>
    <t>食材のジャンルによって表示する食材を切り替える</t>
    <rPh sb="0" eb="2">
      <t>ショク</t>
    </rPh>
    <rPh sb="11" eb="13">
      <t>ヒョウ</t>
    </rPh>
    <phoneticPr fontId="1"/>
  </si>
  <si>
    <t>検索</t>
    <rPh sb="0" eb="2">
      <t>ケンサ</t>
    </rPh>
    <phoneticPr fontId="1"/>
  </si>
  <si>
    <t>検索ワードによって表示する食材を切り替える</t>
    <rPh sb="0" eb="2">
      <t>ケンサク</t>
    </rPh>
    <rPh sb="9" eb="11">
      <t>ヒョウ</t>
    </rPh>
    <phoneticPr fontId="1"/>
  </si>
  <si>
    <t>追加</t>
    <rPh sb="0" eb="2">
      <t>ツイカ</t>
    </rPh>
    <phoneticPr fontId="1"/>
  </si>
  <si>
    <t>食材を右側のリストに追加する</t>
    <rPh sb="0" eb="1">
      <t>ショク</t>
    </rPh>
    <rPh sb="3" eb="5">
      <t>ミギ</t>
    </rPh>
    <rPh sb="10" eb="12">
      <t>ツイカ</t>
    </rPh>
    <phoneticPr fontId="1"/>
  </si>
  <si>
    <t>食材情報</t>
    <rPh sb="0" eb="4">
      <t>ショク</t>
    </rPh>
    <phoneticPr fontId="1"/>
  </si>
  <si>
    <t>テキストボックス</t>
  </si>
  <si>
    <t>⑦、⑧で入力した量に対する栄養素の量を表示</t>
    <rPh sb="4" eb="6">
      <t>ニュウリョク</t>
    </rPh>
    <rPh sb="8" eb="9">
      <t>リョウ</t>
    </rPh>
    <rPh sb="13" eb="16">
      <t>エイヨウ</t>
    </rPh>
    <rPh sb="17" eb="18">
      <t>リョウ</t>
    </rPh>
    <rPh sb="19" eb="21">
      <t>ヒョウ</t>
    </rPh>
    <phoneticPr fontId="1"/>
  </si>
  <si>
    <t>追加削除</t>
    <rPh sb="0" eb="1">
      <t>ツイカ</t>
    </rPh>
    <rPh sb="2" eb="4">
      <t>サクゼィオ</t>
    </rPh>
    <phoneticPr fontId="1"/>
  </si>
  <si>
    <t>リストに入れた食材を元に戻す。</t>
    <rPh sb="7" eb="9">
      <t>ショクザイヲ</t>
    </rPh>
    <rPh sb="10" eb="11">
      <t>モトニモドル</t>
    </rPh>
    <phoneticPr fontId="1"/>
  </si>
  <si>
    <t>指定</t>
    <rPh sb="0" eb="2">
      <t>シテイ</t>
    </rPh>
    <phoneticPr fontId="1"/>
  </si>
  <si>
    <t>食材の量を個数とgどちらで選択するか決める</t>
    <rPh sb="5" eb="7">
      <t>コスウ</t>
    </rPh>
    <rPh sb="13" eb="15">
      <t>センタク</t>
    </rPh>
    <rPh sb="18" eb="19">
      <t>キメル</t>
    </rPh>
    <phoneticPr fontId="1"/>
  </si>
  <si>
    <t>個数</t>
    <rPh sb="0" eb="2">
      <t>コスウ</t>
    </rPh>
    <phoneticPr fontId="1"/>
  </si>
  <si>
    <t>グラム</t>
  </si>
  <si>
    <t>グラムを入力するテキストボックス</t>
  </si>
  <si>
    <t>個数を入力するテキストボックス</t>
    <rPh sb="0" eb="2">
      <t>コスウ</t>
    </rPh>
    <rPh sb="3" eb="5">
      <t>ニュウリョク</t>
    </rPh>
    <phoneticPr fontId="1"/>
  </si>
  <si>
    <t>1. リストに入れたい食材を探す。</t>
    <rPh sb="11" eb="13">
      <t>ショクザイ</t>
    </rPh>
    <rPh sb="14" eb="15">
      <t xml:space="preserve">サガス </t>
    </rPh>
    <phoneticPr fontId="1"/>
  </si>
  <si>
    <t>　　　→選択したジャンルに応じて食材が表示されます。</t>
    <rPh sb="4" eb="6">
      <t>センタク</t>
    </rPh>
    <rPh sb="16" eb="18">
      <t>ショクザイ</t>
    </rPh>
    <rPh sb="19" eb="21">
      <t>ヒョウ</t>
    </rPh>
    <phoneticPr fontId="1"/>
  </si>
  <si>
    <t>　1-2. テキストボックスに検索したいワードを入力し「検索」ボタンを押下します。</t>
    <rPh sb="15" eb="17">
      <t>ケンサク</t>
    </rPh>
    <rPh sb="24" eb="26">
      <t>ニュウリョク</t>
    </rPh>
    <rPh sb="28" eb="30">
      <t>ケンサク</t>
    </rPh>
    <rPh sb="35" eb="37">
      <t>オウカシム</t>
    </rPh>
    <phoneticPr fontId="1"/>
  </si>
  <si>
    <t>　1-1. 「並び替え」ボタンを押下します</t>
    <rPh sb="7" eb="8">
      <t>ナラビ</t>
    </rPh>
    <rPh sb="16" eb="18">
      <t>オウカシム</t>
    </rPh>
    <phoneticPr fontId="1"/>
  </si>
  <si>
    <t>　　　→検索ワードに応じて食材が表示されます。</t>
    <rPh sb="3" eb="4">
      <t>→</t>
    </rPh>
    <rPh sb="4" eb="6">
      <t>ケンサク</t>
    </rPh>
    <rPh sb="13" eb="15">
      <t>ショクザイ</t>
    </rPh>
    <rPh sb="16" eb="18">
      <t>ヒョウ</t>
    </rPh>
    <phoneticPr fontId="1"/>
  </si>
  <si>
    <t>2. 「追加」ボタンを押下します。</t>
    <rPh sb="4" eb="6">
      <t>ツイカ</t>
    </rPh>
    <rPh sb="11" eb="13">
      <t>オウカ</t>
    </rPh>
    <phoneticPr fontId="1"/>
  </si>
  <si>
    <t>　→右側のリストに食材がを追加します。</t>
    <rPh sb="2" eb="4">
      <t>ミギガワノリス</t>
    </rPh>
    <rPh sb="9" eb="11">
      <t>ショクザイ</t>
    </rPh>
    <rPh sb="13" eb="15">
      <t>ツイカ</t>
    </rPh>
    <phoneticPr fontId="1"/>
  </si>
  <si>
    <t>3. リストから削除するときは「追加削除」ボタンを押下します</t>
    <rPh sb="8" eb="10">
      <t>サクジョス</t>
    </rPh>
    <rPh sb="16" eb="20">
      <t>ツイカサクズ</t>
    </rPh>
    <rPh sb="25" eb="27">
      <t>オウカ</t>
    </rPh>
    <phoneticPr fontId="1"/>
  </si>
  <si>
    <t>　→リストから食材が削除されます。</t>
    <rPh sb="7" eb="9">
      <t>ショクザイ</t>
    </rPh>
    <rPh sb="10" eb="12">
      <t>サクジョス</t>
    </rPh>
    <phoneticPr fontId="1"/>
  </si>
  <si>
    <t>4. 食材の量を選択します。</t>
    <rPh sb="3" eb="5">
      <t>ショク</t>
    </rPh>
    <rPh sb="8" eb="10">
      <t>センタク</t>
    </rPh>
    <phoneticPr fontId="1"/>
  </si>
  <si>
    <t>　4-1. 「指定」ボタンを押下します。</t>
    <rPh sb="7" eb="9">
      <t>シテイ</t>
    </rPh>
    <rPh sb="14" eb="16">
      <t>オウカ</t>
    </rPh>
    <phoneticPr fontId="1"/>
  </si>
  <si>
    <t>　　　→食材の量を個数とgどちらでで入力するかが変わります。</t>
    <rPh sb="4" eb="6">
      <t>ショク</t>
    </rPh>
    <rPh sb="9" eb="11">
      <t>コスウ</t>
    </rPh>
    <rPh sb="18" eb="20">
      <t>ニュウリョク</t>
    </rPh>
    <rPh sb="24" eb="25">
      <t>カワリ</t>
    </rPh>
    <phoneticPr fontId="1"/>
  </si>
  <si>
    <t>⑧</t>
  </si>
  <si>
    <t>　4-2. 個数またはグラムを入力します。</t>
    <rPh sb="6" eb="8">
      <t>コスウ</t>
    </rPh>
    <rPh sb="15" eb="17">
      <t>ニュウリョク</t>
    </rPh>
    <phoneticPr fontId="1"/>
  </si>
  <si>
    <t>　　　→入力結果に応じて栄養素の値が変わります。</t>
    <rPh sb="4" eb="8">
      <t>ニュウリョク</t>
    </rPh>
    <rPh sb="12" eb="15">
      <t>エイヨウ</t>
    </rPh>
    <rPh sb="16" eb="17">
      <t>アタイ</t>
    </rPh>
    <rPh sb="18" eb="19">
      <t>カワリ</t>
    </rPh>
    <phoneticPr fontId="1"/>
  </si>
  <si>
    <t>　　→レシピ登録画面へ移動します。</t>
    <rPh sb="11" eb="13">
      <t>イドウ</t>
    </rPh>
    <phoneticPr fontId="1"/>
  </si>
  <si>
    <t>5. 「レシピ登録画面へ」ボタンを押下します。</t>
    <rPh sb="17" eb="19">
      <t>オウカ</t>
    </rPh>
    <phoneticPr fontId="1"/>
  </si>
  <si>
    <t>レシピ名</t>
    <phoneticPr fontId="1"/>
  </si>
  <si>
    <t>画像</t>
    <rPh sb="0" eb="2">
      <t>ガゾウ</t>
    </rPh>
    <phoneticPr fontId="1"/>
  </si>
  <si>
    <t>ファイルを選択</t>
    <phoneticPr fontId="1"/>
  </si>
  <si>
    <t>栄養素</t>
    <rPh sb="0" eb="3">
      <t>エイヨウ</t>
    </rPh>
    <phoneticPr fontId="1"/>
  </si>
  <si>
    <t>レシピを登録</t>
    <phoneticPr fontId="1"/>
  </si>
  <si>
    <t>画像</t>
    <rPh sb="0" eb="1">
      <t>ガゾウ</t>
    </rPh>
    <phoneticPr fontId="1"/>
  </si>
  <si>
    <t>レシピ名を入力するテキストボックス</t>
    <rPh sb="5" eb="7">
      <t>ニュウリョク</t>
    </rPh>
    <phoneticPr fontId="1"/>
  </si>
  <si>
    <t>選択した写真を表示</t>
    <rPh sb="0" eb="2">
      <t>センタク</t>
    </rPh>
    <rPh sb="7" eb="9">
      <t>ヒョウ</t>
    </rPh>
    <phoneticPr fontId="1"/>
  </si>
  <si>
    <t>写真を選択する</t>
    <rPh sb="0" eb="2">
      <t>シャシn</t>
    </rPh>
    <phoneticPr fontId="1"/>
  </si>
  <si>
    <t>メモを入力するテキストボックス</t>
    <phoneticPr fontId="1"/>
  </si>
  <si>
    <t>一つ前の画面に移動</t>
    <rPh sb="0" eb="1">
      <t>ヒトツマエ</t>
    </rPh>
    <rPh sb="4" eb="6">
      <t>ガメn</t>
    </rPh>
    <rPh sb="7" eb="9">
      <t>イドウ</t>
    </rPh>
    <phoneticPr fontId="1"/>
  </si>
  <si>
    <t>レシピを登録する。</t>
    <phoneticPr fontId="1"/>
  </si>
  <si>
    <t>1. レシピ名を入力します。</t>
    <phoneticPr fontId="1"/>
  </si>
  <si>
    <t>2. 「ファイルを選択」ボタンを押下します。</t>
    <rPh sb="3" eb="4">
      <t>「」</t>
    </rPh>
    <rPh sb="16" eb="18">
      <t>オウカ</t>
    </rPh>
    <phoneticPr fontId="1"/>
  </si>
  <si>
    <t>　→ファイルを選択するウインドウが出てくるのでファイルを選択したアップロードします。</t>
    <rPh sb="7" eb="9">
      <t>センタクス</t>
    </rPh>
    <rPh sb="17" eb="18">
      <t>デテクル</t>
    </rPh>
    <phoneticPr fontId="1"/>
  </si>
  <si>
    <t>3. メモを入力します。</t>
    <rPh sb="6" eb="8">
      <t>ニュウリョクシム</t>
    </rPh>
    <phoneticPr fontId="1"/>
  </si>
  <si>
    <t>4.「レシピを登録」ボタンを押下します。</t>
    <rPh sb="14" eb="16">
      <t>オウカ</t>
    </rPh>
    <phoneticPr fontId="1"/>
  </si>
  <si>
    <t>　→レシピをDBに保存します。</t>
    <rPh sb="9" eb="11">
      <t>ホゾンス</t>
    </rPh>
    <phoneticPr fontId="1"/>
  </si>
  <si>
    <t>　→レシピ一覧画面に移動します。</t>
    <rPh sb="10" eb="12">
      <t>イドウ</t>
    </rPh>
    <phoneticPr fontId="1"/>
  </si>
  <si>
    <t>食材を並び替えるため、食材を追加、追加削除するためのボタン。</t>
    <rPh sb="0" eb="2">
      <t>ショク</t>
    </rPh>
    <rPh sb="11" eb="13">
      <t>ショクザイ</t>
    </rPh>
    <rPh sb="14" eb="16">
      <t>ツイカ</t>
    </rPh>
    <rPh sb="17" eb="19">
      <t>ツイカ</t>
    </rPh>
    <rPh sb="19" eb="21">
      <t>サクジョスルタメノ</t>
    </rPh>
    <phoneticPr fontId="1"/>
  </si>
  <si>
    <t>レシピ情報を入力するテキストボックス、ボタン</t>
    <phoneticPr fontId="1"/>
  </si>
  <si>
    <t>Myレシピ</t>
    <phoneticPr fontId="1"/>
  </si>
  <si>
    <t>編集</t>
    <rPh sb="0" eb="2">
      <t>ヘンシュウ</t>
    </rPh>
    <phoneticPr fontId="1"/>
  </si>
  <si>
    <t>消去</t>
    <rPh sb="0" eb="2">
      <t>ショウキョ</t>
    </rPh>
    <phoneticPr fontId="1"/>
  </si>
  <si>
    <t>ツイート</t>
    <phoneticPr fontId="1"/>
  </si>
  <si>
    <t>いいね</t>
    <phoneticPr fontId="1"/>
  </si>
  <si>
    <t>詳細[4-2]</t>
    <rPh sb="0" eb="2">
      <t>ショウサイ</t>
    </rPh>
    <phoneticPr fontId="1"/>
  </si>
  <si>
    <t>お気に入り[4-3]</t>
    <phoneticPr fontId="1"/>
  </si>
  <si>
    <t>u-3</t>
    <phoneticPr fontId="1"/>
  </si>
  <si>
    <t>詳細</t>
    <rPh sb="0" eb="2">
      <t>ショウサイ</t>
    </rPh>
    <phoneticPr fontId="1"/>
  </si>
  <si>
    <t>レシピ詳細画面へ移動する。</t>
    <rPh sb="8" eb="10">
      <t>イドウ</t>
    </rPh>
    <phoneticPr fontId="1"/>
  </si>
  <si>
    <t>レシピ詳細画面へ移動する</t>
    <rPh sb="8" eb="10">
      <t>イドウ</t>
    </rPh>
    <phoneticPr fontId="1"/>
  </si>
  <si>
    <t>レシピを消去する</t>
    <phoneticPr fontId="1"/>
  </si>
  <si>
    <t>レシピ編集画面へ移動する</t>
    <rPh sb="8" eb="10">
      <t>イドウ</t>
    </rPh>
    <phoneticPr fontId="1"/>
  </si>
  <si>
    <t>自分と登録したレシピのみ表示する</t>
    <rPh sb="0" eb="2">
      <t>ジブn</t>
    </rPh>
    <rPh sb="12" eb="14">
      <t>ヒョウ</t>
    </rPh>
    <phoneticPr fontId="1"/>
  </si>
  <si>
    <t>レシピツイート画面へ移動する</t>
    <rPh sb="10" eb="12">
      <t>イドウ</t>
    </rPh>
    <phoneticPr fontId="1"/>
  </si>
  <si>
    <t>レシピにいいねをする</t>
    <phoneticPr fontId="1"/>
  </si>
  <si>
    <t>レシピ登録画面へ</t>
    <phoneticPr fontId="1"/>
  </si>
  <si>
    <t>レシピ登録画面は移動</t>
    <phoneticPr fontId="1"/>
  </si>
  <si>
    <t>一つ前のページに移動</t>
    <rPh sb="0" eb="1">
      <t>ヒトツマエ</t>
    </rPh>
    <phoneticPr fontId="1"/>
  </si>
  <si>
    <t>レシピを編集</t>
    <rPh sb="4" eb="6">
      <t>ヘンシュウ</t>
    </rPh>
    <phoneticPr fontId="1"/>
  </si>
  <si>
    <t>レシピを編集する。</t>
    <rPh sb="4" eb="6">
      <t>ヘンシュウ</t>
    </rPh>
    <phoneticPr fontId="1"/>
  </si>
  <si>
    <t>4.「レシピを編集」ボタンを押下します。</t>
    <rPh sb="7" eb="9">
      <t>ヘンセィウ</t>
    </rPh>
    <rPh sb="14" eb="16">
      <t>オウカ</t>
    </rPh>
    <phoneticPr fontId="1"/>
  </si>
  <si>
    <t>　→レシピのDBを更新します。</t>
    <rPh sb="9" eb="11">
      <t>コウシn</t>
    </rPh>
    <phoneticPr fontId="1"/>
  </si>
  <si>
    <t>コメントを入力するテキストボックス</t>
    <rPh sb="5" eb="7">
      <t>ニュウリョクス</t>
    </rPh>
    <phoneticPr fontId="1"/>
  </si>
  <si>
    <t>コメント</t>
    <phoneticPr fontId="1"/>
  </si>
  <si>
    <t>レシピをツイート</t>
    <phoneticPr fontId="1"/>
  </si>
  <si>
    <t>コメントを入力するテキストボックス</t>
    <rPh sb="5" eb="7">
      <t>ニュウリョク</t>
    </rPh>
    <phoneticPr fontId="1"/>
  </si>
  <si>
    <t>一つ前のページに移動する</t>
    <rPh sb="2" eb="3">
      <t>ヒトツマエ</t>
    </rPh>
    <phoneticPr fontId="1"/>
  </si>
  <si>
    <t>レシピをツイートする</t>
    <phoneticPr fontId="1"/>
  </si>
  <si>
    <t>1. コメントを入力します。</t>
    <phoneticPr fontId="1"/>
  </si>
  <si>
    <t>2. 「レシピをツイート」ボタンを押下します。</t>
    <rPh sb="3" eb="4">
      <t>「」</t>
    </rPh>
    <rPh sb="17" eb="19">
      <t>オウカ</t>
    </rPh>
    <phoneticPr fontId="1"/>
  </si>
  <si>
    <t>　→レシピをツイートする。</t>
    <phoneticPr fontId="1"/>
  </si>
  <si>
    <t>食材編集画面へ移動</t>
    <rPh sb="0" eb="1">
      <t>ショク</t>
    </rPh>
    <rPh sb="7" eb="9">
      <t>イドウ</t>
    </rPh>
    <phoneticPr fontId="1"/>
  </si>
  <si>
    <t>食材を消去する</t>
    <rPh sb="0" eb="2">
      <t>ショク</t>
    </rPh>
    <rPh sb="3" eb="5">
      <t>ショウキョ</t>
    </rPh>
    <phoneticPr fontId="1"/>
  </si>
  <si>
    <t>編集[m-1]　(管理者のみ)</t>
    <rPh sb="0" eb="2">
      <t>ヘンシュウ</t>
    </rPh>
    <rPh sb="9" eb="12">
      <t>カンリ</t>
    </rPh>
    <phoneticPr fontId="1"/>
  </si>
  <si>
    <t>消去[m-2]　(管理者のみ)</t>
    <rPh sb="0" eb="2">
      <t>ショウキョ</t>
    </rPh>
    <rPh sb="9" eb="12">
      <t>カンリ</t>
    </rPh>
    <phoneticPr fontId="1"/>
  </si>
  <si>
    <t>新規食材登録[m-3]</t>
    <rPh sb="0" eb="6">
      <t>シンキス</t>
    </rPh>
    <phoneticPr fontId="1"/>
  </si>
  <si>
    <t>登録[m-4]</t>
    <rPh sb="0" eb="2">
      <t>トウロク</t>
    </rPh>
    <phoneticPr fontId="1"/>
  </si>
  <si>
    <t>編集[m-5]</t>
    <rPh sb="0" eb="2">
      <t>ヘンシュウ</t>
    </rPh>
    <phoneticPr fontId="1"/>
  </si>
  <si>
    <t>m-1</t>
  </si>
  <si>
    <t>m-4</t>
  </si>
  <si>
    <t>m-5</t>
  </si>
  <si>
    <t>新規食材登録</t>
    <rPh sb="0" eb="1">
      <t>シンキス</t>
    </rPh>
    <phoneticPr fontId="1"/>
  </si>
  <si>
    <t>食材登録画面へ移動</t>
    <rPh sb="0" eb="6">
      <t>ショク</t>
    </rPh>
    <phoneticPr fontId="1"/>
  </si>
  <si>
    <t>administrator</t>
    <phoneticPr fontId="1"/>
  </si>
  <si>
    <t>/administrator</t>
    <phoneticPr fontId="1"/>
  </si>
  <si>
    <t>管理者画面へ移動</t>
    <rPh sb="0" eb="5">
      <t>カンリ</t>
    </rPh>
    <rPh sb="6" eb="8">
      <t>イドウ</t>
    </rPh>
    <phoneticPr fontId="1"/>
  </si>
  <si>
    <t>食材編集画面へ移動</t>
    <rPh sb="0" eb="2">
      <t>ショクズ</t>
    </rPh>
    <rPh sb="2" eb="4">
      <t>ヘンシュウ</t>
    </rPh>
    <rPh sb="4" eb="6">
      <t>ガメn</t>
    </rPh>
    <rPh sb="7" eb="9">
      <t>イドウ</t>
    </rPh>
    <phoneticPr fontId="1"/>
  </si>
  <si>
    <t>ユーザー情報編集画面へ移動</t>
    <rPh sb="6" eb="10">
      <t>ヘンシュウガメn</t>
    </rPh>
    <rPh sb="11" eb="13">
      <t>イドウ</t>
    </rPh>
    <phoneticPr fontId="1"/>
  </si>
  <si>
    <t>新規食材登録</t>
    <rPh sb="0" eb="6">
      <t>シンキ</t>
    </rPh>
    <phoneticPr fontId="1"/>
  </si>
  <si>
    <t>食材登録画面へ移動</t>
    <rPh sb="0" eb="6">
      <t>ショクザイトウル</t>
    </rPh>
    <phoneticPr fontId="1"/>
  </si>
  <si>
    <t>食材名</t>
    <rPh sb="0" eb="3">
      <t>ショク</t>
    </rPh>
    <phoneticPr fontId="1"/>
  </si>
  <si>
    <t>一単位</t>
    <rPh sb="0" eb="3">
      <t>イッタn</t>
    </rPh>
    <phoneticPr fontId="1"/>
  </si>
  <si>
    <t>ジャンル</t>
    <phoneticPr fontId="1"/>
  </si>
  <si>
    <t>食材名を入力するテキストボックス</t>
    <rPh sb="0" eb="3">
      <t>ショクザイメ</t>
    </rPh>
    <rPh sb="4" eb="6">
      <t>ニュウリョク</t>
    </rPh>
    <phoneticPr fontId="1"/>
  </si>
  <si>
    <t>炭水化物の量を入力するテキストボックス</t>
    <rPh sb="0" eb="4">
      <t>タンスイカブツノル</t>
    </rPh>
    <rPh sb="7" eb="9">
      <t>ニュウリョク</t>
    </rPh>
    <phoneticPr fontId="1"/>
  </si>
  <si>
    <t>脂質の量を入力するテキストボックス</t>
    <rPh sb="0" eb="2">
      <t>シシツ</t>
    </rPh>
    <rPh sb="5" eb="7">
      <t>ニュウリョク</t>
    </rPh>
    <phoneticPr fontId="1"/>
  </si>
  <si>
    <t>タンパク質の量を入力するテキストボックス</t>
    <rPh sb="8" eb="10">
      <t>ニュウリョク</t>
    </rPh>
    <phoneticPr fontId="1"/>
  </si>
  <si>
    <t>写真のファイルをアップロードする</t>
    <rPh sb="0" eb="2">
      <t>シャシn</t>
    </rPh>
    <phoneticPr fontId="1"/>
  </si>
  <si>
    <t>一単位あたりの重さを入力するテキストボックス</t>
    <rPh sb="0" eb="3">
      <t>イチタn</t>
    </rPh>
    <rPh sb="7" eb="8">
      <t>オモサ</t>
    </rPh>
    <rPh sb="10" eb="12">
      <t>ニュウリョク</t>
    </rPh>
    <phoneticPr fontId="1"/>
  </si>
  <si>
    <t>単位を入力すテキストボックス</t>
    <rPh sb="0" eb="2">
      <t>タンイ</t>
    </rPh>
    <phoneticPr fontId="1"/>
  </si>
  <si>
    <t>食材のジャンルを選択するリストボックス</t>
    <rPh sb="0" eb="2">
      <t>ショクザイノジャン</t>
    </rPh>
    <rPh sb="8" eb="10">
      <t>センタク</t>
    </rPh>
    <phoneticPr fontId="1"/>
  </si>
  <si>
    <t>食材情報を登録する</t>
    <rPh sb="0" eb="4">
      <t>ショク</t>
    </rPh>
    <rPh sb="5" eb="7">
      <t>トウロク</t>
    </rPh>
    <phoneticPr fontId="1"/>
  </si>
  <si>
    <t>食材情報を入力するためのテキストボックス、リストボックス</t>
    <rPh sb="0" eb="4">
      <t>ショクザイ</t>
    </rPh>
    <rPh sb="5" eb="7">
      <t>ニュウリョク</t>
    </rPh>
    <phoneticPr fontId="1"/>
  </si>
  <si>
    <t>　→右側のイメージが更新されます。</t>
    <rPh sb="1" eb="2">
      <t>→</t>
    </rPh>
    <rPh sb="2" eb="4">
      <t>ミギガワ</t>
    </rPh>
    <rPh sb="10" eb="12">
      <t>コウシn</t>
    </rPh>
    <phoneticPr fontId="1"/>
  </si>
  <si>
    <t>　→管理者画面へ移動します。</t>
    <rPh sb="2" eb="7">
      <t>カンリ</t>
    </rPh>
    <rPh sb="8" eb="10">
      <t>イドウ</t>
    </rPh>
    <phoneticPr fontId="1"/>
  </si>
  <si>
    <t>1. 食材名、炭水化物、タンパク質、脂質を入力します。</t>
    <rPh sb="3" eb="6">
      <t>ショク</t>
    </rPh>
    <rPh sb="7" eb="10">
      <t>タンスイ</t>
    </rPh>
    <rPh sb="18" eb="20">
      <t>シシツ</t>
    </rPh>
    <rPh sb="21" eb="23">
      <t>ニュウリョク</t>
    </rPh>
    <phoneticPr fontId="1"/>
  </si>
  <si>
    <t>2. 「ファイルを選択」を押下します。</t>
    <rPh sb="13" eb="15">
      <t>オウカ</t>
    </rPh>
    <phoneticPr fontId="1"/>
  </si>
  <si>
    <t>　→写真を選択するためのウィンドウが表示されるので写真を選択してアップロードします。</t>
    <rPh sb="2" eb="4">
      <t>シャシn</t>
    </rPh>
    <rPh sb="18" eb="20">
      <t>ヒョウジサル</t>
    </rPh>
    <rPh sb="25" eb="27">
      <t>シャシn</t>
    </rPh>
    <phoneticPr fontId="1"/>
  </si>
  <si>
    <t>3. 一単位あたりの重さ、単位を入力します。</t>
    <rPh sb="3" eb="6">
      <t>イチタn</t>
    </rPh>
    <rPh sb="13" eb="15">
      <t>タンイ</t>
    </rPh>
    <rPh sb="16" eb="18">
      <t>ニュウリョク</t>
    </rPh>
    <phoneticPr fontId="1"/>
  </si>
  <si>
    <t>4. ジャンルをリストボックスから選択します。</t>
    <rPh sb="17" eb="19">
      <t>センタク</t>
    </rPh>
    <phoneticPr fontId="1"/>
  </si>
  <si>
    <t>5. 「送信」ボタンを押下します。</t>
    <rPh sb="4" eb="6">
      <t>ソウシn</t>
    </rPh>
    <rPh sb="11" eb="13">
      <t>オウカ</t>
    </rPh>
    <phoneticPr fontId="1"/>
  </si>
  <si>
    <t>　→食材情報をDBに登録します。</t>
    <rPh sb="2" eb="6">
      <t>ショクズ</t>
    </rPh>
    <rPh sb="10" eb="12">
      <t>トウロク</t>
    </rPh>
    <phoneticPr fontId="1"/>
  </si>
  <si>
    <t>　→食材情報をDBに更新します。</t>
    <rPh sb="2" eb="6">
      <t>ショクズ</t>
    </rPh>
    <rPh sb="10" eb="12">
      <t>コウシn</t>
    </rPh>
    <phoneticPr fontId="1"/>
  </si>
  <si>
    <t>推奨体重の計算方法</t>
    <rPh sb="0" eb="4">
      <t>スイショウタイ</t>
    </rPh>
    <phoneticPr fontId="1"/>
  </si>
  <si>
    <t>22×(身長)^2</t>
    <rPh sb="4" eb="6">
      <t>シンセィオ</t>
    </rPh>
    <phoneticPr fontId="1"/>
  </si>
  <si>
    <t>BMIが22になるような体重の計算方法</t>
    <rPh sb="12" eb="14">
      <t>タイゼィウ</t>
    </rPh>
    <rPh sb="17" eb="19">
      <t>ホウホウ</t>
    </rPh>
    <phoneticPr fontId="1"/>
  </si>
  <si>
    <t>このBMIでは死亡率が最も低く、また、職域検診での異常所見の合計数が最も少ない</t>
    <rPh sb="7" eb="10">
      <t>シボウリツ</t>
    </rPh>
    <rPh sb="11" eb="12">
      <t>モットモ</t>
    </rPh>
    <rPh sb="19" eb="23">
      <t>ショクイキ</t>
    </rPh>
    <rPh sb="25" eb="29">
      <t>イジョウ</t>
    </rPh>
    <rPh sb="30" eb="33">
      <t>ゴウケイ</t>
    </rPh>
    <rPh sb="34" eb="35">
      <t>モットモ</t>
    </rPh>
    <phoneticPr fontId="1"/>
  </si>
  <si>
    <t>参考資料</t>
    <rPh sb="0" eb="4">
      <t>サンコウ</t>
    </rPh>
    <phoneticPr fontId="1"/>
  </si>
  <si>
    <t>厚生労働省「日本人の食事摂取基準（2020年版）」策定検討会報告書</t>
    <rPh sb="0" eb="5">
      <t>コウセイロウドウ</t>
    </rPh>
    <phoneticPr fontId="1"/>
  </si>
  <si>
    <t>エネルギーの計算方法</t>
    <rPh sb="6" eb="10">
      <t>ケイサn</t>
    </rPh>
    <phoneticPr fontId="1"/>
  </si>
  <si>
    <t>男性</t>
    <rPh sb="0" eb="2">
      <t>ダンセイ</t>
    </rPh>
    <phoneticPr fontId="1"/>
  </si>
  <si>
    <t>女性</t>
    <rPh sb="0" eb="2">
      <t>ジョセイ</t>
    </rPh>
    <phoneticPr fontId="1"/>
  </si>
  <si>
    <t>W</t>
    <phoneticPr fontId="1"/>
  </si>
  <si>
    <t>H</t>
    <phoneticPr fontId="1"/>
  </si>
  <si>
    <t>A</t>
    <phoneticPr fontId="1"/>
  </si>
  <si>
    <t>参考</t>
    <rPh sb="0" eb="2">
      <t>サンコウ</t>
    </rPh>
    <phoneticPr fontId="1"/>
  </si>
  <si>
    <t>国立健康・栄養研究所 の式（Ganpule の式）</t>
  </si>
  <si>
    <t>1. 基礎代謝量の計算方法</t>
    <rPh sb="3" eb="7">
      <t>キソタイセィア</t>
    </rPh>
    <rPh sb="7" eb="8">
      <t>リョウ</t>
    </rPh>
    <rPh sb="9" eb="13">
      <t>ケイサn</t>
    </rPh>
    <phoneticPr fontId="1"/>
  </si>
  <si>
    <t xml:space="preserve">基礎代謝量　＝（0.0481×W＋0.0234×H－0.0138×A－0.4235）×1,000/4.186 </t>
    <rPh sb="0" eb="5">
      <t>キソ</t>
    </rPh>
    <phoneticPr fontId="1"/>
  </si>
  <si>
    <t>基礎代謝量　＝（0.0481×W＋0.0234×H－0.0138×A－0.9708）×1,000/4.186</t>
    <rPh sb="0" eb="5">
      <t>キソ</t>
    </rPh>
    <phoneticPr fontId="1"/>
  </si>
  <si>
    <t>推定エネルギー必要量（kcal/日）＝ 基礎代謝量（kcal/日）×身体活動レベル</t>
    <phoneticPr fontId="1"/>
  </si>
  <si>
    <t>3. 推定エネルギー必要量</t>
    <rPh sb="3" eb="5">
      <t>スイテ</t>
    </rPh>
    <phoneticPr fontId="1"/>
  </si>
  <si>
    <t>2. 身体活動レベル</t>
    <rPh sb="3" eb="7">
      <t>シンタイ</t>
    </rPh>
    <phoneticPr fontId="1"/>
  </si>
  <si>
    <t>右記の資料を参考</t>
    <rPh sb="0" eb="2">
      <t xml:space="preserve">ウキノ </t>
    </rPh>
    <rPh sb="3" eb="5">
      <t>シリョウ</t>
    </rPh>
    <rPh sb="6" eb="8">
      <t>サンコウ</t>
    </rPh>
    <phoneticPr fontId="1"/>
  </si>
  <si>
    <t>例</t>
    <rPh sb="0" eb="1">
      <t xml:space="preserve">レイ </t>
    </rPh>
    <phoneticPr fontId="1"/>
  </si>
  <si>
    <t>体重（kg）</t>
    <rPh sb="0" eb="2">
      <t>タイジュウ</t>
    </rPh>
    <phoneticPr fontId="1"/>
  </si>
  <si>
    <t>年齢（歳）</t>
    <rPh sb="0" eb="2">
      <t>ネn</t>
    </rPh>
    <rPh sb="3" eb="4">
      <t>サイ</t>
    </rPh>
    <phoneticPr fontId="1"/>
  </si>
  <si>
    <t>基礎代謝量</t>
    <rPh sb="0" eb="5">
      <t>キソタイシャル</t>
    </rPh>
    <phoneticPr fontId="1"/>
  </si>
  <si>
    <t>=</t>
    <phoneticPr fontId="1"/>
  </si>
  <si>
    <t>身長（cm）</t>
    <rPh sb="0" eb="2">
      <t>シンチョウ</t>
    </rPh>
    <phoneticPr fontId="1"/>
  </si>
  <si>
    <t xml:space="preserve">(0.0481×80＋0.0234×1809－0.0138×30－0.4235)×1,000/4.186 </t>
    <phoneticPr fontId="1"/>
  </si>
  <si>
    <t>推定エネルギー必要量（kcal/日）</t>
  </si>
  <si>
    <t>1725×1.75</t>
    <phoneticPr fontId="1"/>
  </si>
  <si>
    <t>＝</t>
    <phoneticPr fontId="1"/>
  </si>
  <si>
    <t>身体運動レベル普通</t>
    <rPh sb="0" eb="4">
      <t>シンタイ</t>
    </rPh>
    <rPh sb="7" eb="9">
      <t>フツウ</t>
    </rPh>
    <phoneticPr fontId="1"/>
  </si>
  <si>
    <t>体重</t>
    <rPh sb="0" eb="2">
      <t>タイジュウシンチョウネnサイダンセイ</t>
    </rPh>
    <phoneticPr fontId="1"/>
  </si>
  <si>
    <t>年齢</t>
    <rPh sb="0" eb="2">
      <t>ネンレイ</t>
    </rPh>
    <phoneticPr fontId="1"/>
  </si>
  <si>
    <t>タンパク質、脂質、炭水化物の計算法</t>
    <rPh sb="6" eb="8">
      <t>シシツ</t>
    </rPh>
    <rPh sb="9" eb="13">
      <t>タンスイカブテ</t>
    </rPh>
    <rPh sb="14" eb="17">
      <t>ケイサンホウ</t>
    </rPh>
    <phoneticPr fontId="1"/>
  </si>
  <si>
    <t>上記の例</t>
    <rPh sb="0" eb="1">
      <t>ジョウ</t>
    </rPh>
    <phoneticPr fontId="1"/>
  </si>
  <si>
    <t>下限</t>
    <rPh sb="0" eb="1">
      <t xml:space="preserve">シタ </t>
    </rPh>
    <rPh sb="1" eb="2">
      <t xml:space="preserve">ゲンカイ </t>
    </rPh>
    <phoneticPr fontId="1"/>
  </si>
  <si>
    <t>上限</t>
    <rPh sb="0" eb="2">
      <t>ジョウ</t>
    </rPh>
    <phoneticPr fontId="1"/>
  </si>
  <si>
    <t>3019×13÷100</t>
    <phoneticPr fontId="1"/>
  </si>
  <si>
    <t>3019×20÷100</t>
    <phoneticPr fontId="1"/>
  </si>
  <si>
    <t>計算結果</t>
    <rPh sb="0" eb="4">
      <t>ケイサンク</t>
    </rPh>
    <phoneticPr fontId="1"/>
  </si>
  <si>
    <t>~</t>
    <phoneticPr fontId="1"/>
  </si>
  <si>
    <t>アラートのルール</t>
    <phoneticPr fontId="1"/>
  </si>
  <si>
    <t>上記の計算結果は目標量と呼ばれこの範囲に栄養素が含まれていない場合は生活習慣病のリスクが</t>
    <rPh sb="0" eb="2">
      <t>ジョウ</t>
    </rPh>
    <rPh sb="8" eb="11">
      <t>モクヒョウ</t>
    </rPh>
    <rPh sb="12" eb="13">
      <t>ヨバレ</t>
    </rPh>
    <rPh sb="20" eb="23">
      <t>エイヨウ</t>
    </rPh>
    <rPh sb="24" eb="25">
      <t>フクマレ</t>
    </rPh>
    <rPh sb="34" eb="39">
      <t>セイカツシュウカンビョウ</t>
    </rPh>
    <phoneticPr fontId="1"/>
  </si>
  <si>
    <t>高くなることがある。</t>
    <rPh sb="0" eb="1">
      <t>タカク</t>
    </rPh>
    <phoneticPr fontId="1"/>
  </si>
  <si>
    <t>従って上記の下限を下回る、あるいは、上限を上回った場合にアラートを表示する。</t>
    <rPh sb="0" eb="1">
      <t>シタガッテ</t>
    </rPh>
    <rPh sb="3" eb="5">
      <t>ジョウ</t>
    </rPh>
    <rPh sb="6" eb="8">
      <t xml:space="preserve">カゲンヲ </t>
    </rPh>
    <rPh sb="9" eb="11">
      <t>シタマワル</t>
    </rPh>
    <rPh sb="18" eb="20">
      <t>ジョウゲ</t>
    </rPh>
    <rPh sb="21" eb="23">
      <t>ウワマワッタバア</t>
    </rPh>
    <rPh sb="33" eb="35">
      <t>ヒョウジス</t>
    </rPh>
    <phoneticPr fontId="1"/>
  </si>
  <si>
    <t>従って、その量を下回った場合は別途アラートを表示する。</t>
    <rPh sb="0" eb="1">
      <t>シタガッテ</t>
    </rPh>
    <rPh sb="8" eb="10">
      <t>シタマワッタ</t>
    </rPh>
    <rPh sb="15" eb="17">
      <t>ベット</t>
    </rPh>
    <rPh sb="22" eb="24">
      <t>ヒョウ</t>
    </rPh>
    <phoneticPr fontId="1"/>
  </si>
  <si>
    <t>例</t>
    <rPh sb="0" eb="1">
      <t>レイ</t>
    </rPh>
    <phoneticPr fontId="1"/>
  </si>
  <si>
    <t>最低限必要なタンパク質の量が不足しています。</t>
    <rPh sb="0" eb="5">
      <t>サイテイゲンヒ</t>
    </rPh>
    <rPh sb="14" eb="16">
      <t>フソク</t>
    </rPh>
    <phoneticPr fontId="1"/>
  </si>
  <si>
    <t>接種エネルギーに対するタンパク質の量が不足しています。</t>
    <rPh sb="0" eb="2">
      <t>セッセィウ</t>
    </rPh>
    <rPh sb="17" eb="18">
      <t>リョウ</t>
    </rPh>
    <rPh sb="19" eb="21">
      <t>フソク</t>
    </rPh>
    <phoneticPr fontId="1"/>
  </si>
  <si>
    <t>テーブル定義</t>
    <phoneticPr fontId="1"/>
  </si>
  <si>
    <t>③</t>
  </si>
  <si>
    <t>検索</t>
    <rPh sb="0" eb="2">
      <t>ケンサク</t>
    </rPh>
    <phoneticPr fontId="1"/>
  </si>
  <si>
    <t>ボタン</t>
  </si>
  <si>
    <t>自分の登録したレシピのみ表示するためのボタン、検索するためのボタン</t>
    <rPh sb="0" eb="2">
      <t>ジブンノテ</t>
    </rPh>
    <rPh sb="12" eb="14">
      <t>ヒョウジス</t>
    </rPh>
    <rPh sb="23" eb="25">
      <t>ケンサ</t>
    </rPh>
    <phoneticPr fontId="1"/>
  </si>
  <si>
    <t>　1-1. 「Myレシピ」ボタンを押下します。</t>
    <phoneticPr fontId="1"/>
  </si>
  <si>
    <t>1.レシピを探します。</t>
    <rPh sb="14" eb="16">
      <t>ジブンノス</t>
    </rPh>
    <rPh sb="42" eb="44">
      <t>オウカス</t>
    </rPh>
    <phoneticPr fontId="1"/>
  </si>
  <si>
    <t>　　　→自分の投稿したレシピのみ表示されます。</t>
    <rPh sb="3" eb="4">
      <t>→</t>
    </rPh>
    <rPh sb="4" eb="6">
      <t>ジブンノトウク</t>
    </rPh>
    <rPh sb="16" eb="18">
      <t>ヒョウ</t>
    </rPh>
    <phoneticPr fontId="1"/>
  </si>
  <si>
    <t>検索[4-4]</t>
    <rPh sb="0" eb="2">
      <t>ケンサク</t>
    </rPh>
    <phoneticPr fontId="1"/>
  </si>
  <si>
    <t>追加[5-1]</t>
    <rPh sb="0" eb="2">
      <t>ツイカ</t>
    </rPh>
    <phoneticPr fontId="1"/>
  </si>
  <si>
    <t>消去[5-2]</t>
    <rPh sb="0" eb="2">
      <t>ショウキョ</t>
    </rPh>
    <phoneticPr fontId="1"/>
  </si>
  <si>
    <t>レシピ登録画面へ[5-3]</t>
    <phoneticPr fontId="1"/>
  </si>
  <si>
    <t>並べ替え[5-4]</t>
    <rPh sb="0" eb="1">
      <t>ナラベ</t>
    </rPh>
    <phoneticPr fontId="1"/>
  </si>
  <si>
    <t>検索[5-6]</t>
    <rPh sb="0" eb="2">
      <t>ケンサク</t>
    </rPh>
    <phoneticPr fontId="1"/>
  </si>
  <si>
    <t>編集[5-7]</t>
    <rPh sb="0" eb="2">
      <t>ヘンシュウ</t>
    </rPh>
    <phoneticPr fontId="1"/>
  </si>
  <si>
    <t>5-7</t>
  </si>
  <si>
    <t>食材編集[5-5]</t>
    <rPh sb="0" eb="4">
      <t>ショク</t>
    </rPh>
    <phoneticPr fontId="1"/>
  </si>
  <si>
    <t>5-6</t>
  </si>
  <si>
    <t>5-5</t>
  </si>
  <si>
    <t>ツイート[5-8]</t>
    <phoneticPr fontId="1"/>
  </si>
  <si>
    <t>5-8</t>
    <phoneticPr fontId="1"/>
  </si>
  <si>
    <t>5-2</t>
  </si>
  <si>
    <t>5-3</t>
  </si>
  <si>
    <t>5-4</t>
  </si>
  <si>
    <t>2-5</t>
  </si>
  <si>
    <t>検索[2-5]</t>
    <phoneticPr fontId="1"/>
  </si>
  <si>
    <t>検索ワードに応じて食材を並び替える</t>
    <rPh sb="0" eb="2">
      <t>ケンサク</t>
    </rPh>
    <rPh sb="9" eb="11">
      <t>ショクザイ</t>
    </rPh>
    <phoneticPr fontId="1"/>
  </si>
  <si>
    <t>4-4</t>
    <phoneticPr fontId="1"/>
  </si>
  <si>
    <t>検索ワードに応じてレシピを並び替える</t>
    <rPh sb="0" eb="2">
      <t>ケンサク</t>
    </rPh>
    <phoneticPr fontId="1"/>
  </si>
  <si>
    <t>検索機能</t>
    <rPh sb="0" eb="4">
      <t>ケンサク</t>
    </rPh>
    <phoneticPr fontId="1"/>
  </si>
  <si>
    <t>foodSearch</t>
    <phoneticPr fontId="1"/>
  </si>
  <si>
    <t>/food/search</t>
    <phoneticPr fontId="1"/>
  </si>
  <si>
    <t>recipeSearch</t>
    <phoneticPr fontId="1"/>
  </si>
  <si>
    <t>/recipe/search</t>
    <phoneticPr fontId="1"/>
  </si>
  <si>
    <t>登録編集画面</t>
    <rPh sb="0" eb="4">
      <t>トウロク</t>
    </rPh>
    <phoneticPr fontId="1"/>
  </si>
  <si>
    <t>パスワード変更画面</t>
    <rPh sb="7" eb="9">
      <t>ガメn</t>
    </rPh>
    <phoneticPr fontId="1"/>
  </si>
  <si>
    <t>パスワード再設定画面</t>
    <rPh sb="0" eb="2">
      <t>ガメn</t>
    </rPh>
    <rPh sb="5" eb="8">
      <t>サイセッテイ</t>
    </rPh>
    <phoneticPr fontId="1"/>
  </si>
  <si>
    <t>送信[1-5]</t>
    <rPh sb="0" eb="2">
      <t>ソウシn</t>
    </rPh>
    <phoneticPr fontId="1"/>
  </si>
  <si>
    <t>1-5</t>
    <phoneticPr fontId="1"/>
  </si>
  <si>
    <t>1-4</t>
  </si>
  <si>
    <t>パスワードリセットのためのメールを送信</t>
    <rPh sb="17" eb="19">
      <t>ソウシn</t>
    </rPh>
    <phoneticPr fontId="1"/>
  </si>
  <si>
    <t>パスワードをリセットする</t>
    <phoneticPr fontId="1"/>
  </si>
  <si>
    <t>パスワード変更画面</t>
    <rPh sb="5" eb="7">
      <t>ヘンコウ</t>
    </rPh>
    <rPh sb="7" eb="9">
      <t>ガメn</t>
    </rPh>
    <phoneticPr fontId="1"/>
  </si>
  <si>
    <t>パスワード再設定画面</t>
    <rPh sb="0" eb="4">
      <t>パスワードサイセッテイ</t>
    </rPh>
    <rPh sb="8" eb="10">
      <t>ガメn</t>
    </rPh>
    <phoneticPr fontId="1"/>
  </si>
  <si>
    <t>パスワード変更</t>
    <rPh sb="5" eb="7">
      <t>ヘンコウ</t>
    </rPh>
    <phoneticPr fontId="1"/>
  </si>
  <si>
    <t>パスワード変更[1-4]</t>
    <rPh sb="0" eb="5">
      <t>パスワードリセット</t>
    </rPh>
    <rPh sb="5" eb="7">
      <t>ヘンコウ</t>
    </rPh>
    <phoneticPr fontId="1"/>
  </si>
  <si>
    <t>メールを送信[1-3]</t>
    <phoneticPr fontId="1"/>
  </si>
  <si>
    <t>メールを送信</t>
    <rPh sb="4" eb="6">
      <t>ソウシn</t>
    </rPh>
    <phoneticPr fontId="1"/>
  </si>
  <si>
    <t>パスワード変更のためのメールを送信する画面。</t>
    <rPh sb="19" eb="21">
      <t>ガメn</t>
    </rPh>
    <phoneticPr fontId="1"/>
  </si>
  <si>
    <t>パスワードを変更する画面。</t>
    <rPh sb="10" eb="12">
      <t>ガメn</t>
    </rPh>
    <phoneticPr fontId="1"/>
  </si>
  <si>
    <t>S-01-03</t>
  </si>
  <si>
    <t>送信</t>
  </si>
  <si>
    <t>ログインを実行するボタン</t>
  </si>
  <si>
    <t>パスワード変更</t>
    <phoneticPr fontId="1"/>
  </si>
  <si>
    <t>パスワード変更画面へ移動するリンク</t>
    <rPh sb="10" eb="12">
      <t>イドウ</t>
    </rPh>
    <phoneticPr fontId="1"/>
  </si>
  <si>
    <t>メールを送る</t>
    <phoneticPr fontId="1"/>
  </si>
  <si>
    <t>パスワード変更メールを送るためのボタン</t>
    <rPh sb="5" eb="7">
      <t>ヘンコウ</t>
    </rPh>
    <phoneticPr fontId="1"/>
  </si>
  <si>
    <t>1. メールアドレスを入力します。</t>
    <phoneticPr fontId="1"/>
  </si>
  <si>
    <t>2. 「メールを送る」を押下する。</t>
    <rPh sb="12" eb="14">
      <t>オウカ</t>
    </rPh>
    <phoneticPr fontId="1"/>
  </si>
  <si>
    <t>　→入力したメールアドレスにパスワード変更メールを送る。</t>
    <rPh sb="2" eb="4">
      <t>ニュウリョク</t>
    </rPh>
    <rPh sb="25" eb="26">
      <t>オクル</t>
    </rPh>
    <phoneticPr fontId="1"/>
  </si>
  <si>
    <t>パスワード(確認)</t>
    <rPh sb="6" eb="8">
      <t>カクニn</t>
    </rPh>
    <phoneticPr fontId="1"/>
  </si>
  <si>
    <t>パスワードを変更する。</t>
    <rPh sb="0" eb="2">
      <t>パスワードヲ</t>
    </rPh>
    <rPh sb="6" eb="8">
      <t>ヘンコウスル</t>
    </rPh>
    <phoneticPr fontId="1"/>
  </si>
  <si>
    <t>1. メールアドレス、パスワード、確認パスワードを入力します。</t>
    <rPh sb="17" eb="19">
      <t>カクニn</t>
    </rPh>
    <phoneticPr fontId="1"/>
  </si>
  <si>
    <t>2. 「メールを送る」を押下します。</t>
    <rPh sb="12" eb="14">
      <t>オウカ</t>
    </rPh>
    <phoneticPr fontId="1"/>
  </si>
  <si>
    <t>　→パスワードを変更します。</t>
    <phoneticPr fontId="1"/>
  </si>
  <si>
    <t>　→ログイン画面に移動します。</t>
    <rPh sb="9" eb="11">
      <t>イドウ</t>
    </rPh>
    <phoneticPr fontId="1"/>
  </si>
  <si>
    <t>設定した目標体重から計算して目標値を表示
詳細については参考資料に記述</t>
    <rPh sb="0" eb="2">
      <t>セッテイ</t>
    </rPh>
    <rPh sb="4" eb="8">
      <t>モクヒョウ</t>
    </rPh>
    <rPh sb="10" eb="12">
      <t>ケイサn</t>
    </rPh>
    <rPh sb="14" eb="17">
      <t>モクヒョウ</t>
    </rPh>
    <rPh sb="18" eb="20">
      <t>ヒョウ</t>
    </rPh>
    <rPh sb="21" eb="23">
      <t>ショウサイニツ</t>
    </rPh>
    <rPh sb="28" eb="32">
      <t>サンコウ</t>
    </rPh>
    <rPh sb="33" eb="35">
      <t>キジュツ</t>
    </rPh>
    <phoneticPr fontId="1"/>
  </si>
  <si>
    <t>企画</t>
    <rPh sb="0" eb="2">
      <t>キカク</t>
    </rPh>
    <phoneticPr fontId="1"/>
  </si>
  <si>
    <t>コンセプト</t>
    <phoneticPr fontId="1"/>
  </si>
  <si>
    <t>ターゲット</t>
    <phoneticPr fontId="1"/>
  </si>
  <si>
    <t>要件定義</t>
    <rPh sb="0" eb="4">
      <t>ヨウケンテイグ</t>
    </rPh>
    <phoneticPr fontId="1"/>
  </si>
  <si>
    <t>要求定義</t>
    <rPh sb="0" eb="2">
      <t>ヨウキュウ</t>
    </rPh>
    <rPh sb="2" eb="4">
      <t>テイギ</t>
    </rPh>
    <phoneticPr fontId="1"/>
  </si>
  <si>
    <t>レシピ情報を入力するテキストボックス</t>
    <phoneticPr fontId="1"/>
  </si>
  <si>
    <t>背景</t>
    <rPh sb="0" eb="2">
      <t>ハイケイ</t>
    </rPh>
    <phoneticPr fontId="1"/>
  </si>
  <si>
    <t>正しい食習慣により生活習慣病等を予防し、健康な体づくりによって、生活を豊かにする。</t>
    <rPh sb="0" eb="1">
      <t>タダシイ</t>
    </rPh>
    <rPh sb="3" eb="6">
      <t>ショクシュウカn</t>
    </rPh>
    <rPh sb="9" eb="14">
      <t>セイカツ</t>
    </rPh>
    <rPh sb="14" eb="15">
      <t>トウ</t>
    </rPh>
    <rPh sb="16" eb="18">
      <t>ヨボウ</t>
    </rPh>
    <rPh sb="20" eb="22">
      <t xml:space="preserve">ケンコウナ </t>
    </rPh>
    <rPh sb="23" eb="24">
      <t>カラダ</t>
    </rPh>
    <rPh sb="32" eb="34">
      <t>セイカツ</t>
    </rPh>
    <rPh sb="35" eb="36">
      <t>ユタカ</t>
    </rPh>
    <phoneticPr fontId="1"/>
  </si>
  <si>
    <t>　生活習慣病は高度経済成長以降、食生活が豊かになったこと、ファストフード店が増加したこと等の影響を受け罹患率は近年でも高い水準にある。生活習慣病はのほとんどは初期段階で無症状あり、発症した時にはもう手遅れというケールが多い。従って、予防的な観点から対策を講じる必要がある。その対策の一つとして栄養・食育があり、適正なBMIを保つための栄養バランスを確保することが重要である。
　しかし、図１から分かるように、２０〜６０歳の働く世代は食習慣に興味があるが実際に取り組めている人は少ない。また、表１では食生活への取り組みを妨げる原因として「面倒くさいこと」「仕事が忙しくて時間がないこと」が多くを占めていることが分かる。
　以上より、栄養についての勉強や、食習慣の改善に取り組む時間のない２０〜６０歳の人でも正しい食習慣を身につけ、多くの人に興味を持ってもらうことが生活習慣病の予防において重要であると考えられる。</t>
    <rPh sb="1" eb="6">
      <t>セイカツシュウカn</t>
    </rPh>
    <rPh sb="7" eb="15">
      <t>コウドケイ</t>
    </rPh>
    <rPh sb="16" eb="19">
      <t>ショク</t>
    </rPh>
    <rPh sb="20" eb="21">
      <t>ユタカ</t>
    </rPh>
    <rPh sb="36" eb="37">
      <t xml:space="preserve">テン </t>
    </rPh>
    <rPh sb="38" eb="40">
      <t>ゾウカ</t>
    </rPh>
    <rPh sb="46" eb="48">
      <t>エイキョウウ</t>
    </rPh>
    <rPh sb="51" eb="54">
      <t>リカn</t>
    </rPh>
    <rPh sb="55" eb="57">
      <t>キンネn</t>
    </rPh>
    <rPh sb="59" eb="60">
      <t>タカイ</t>
    </rPh>
    <rPh sb="67" eb="72">
      <t>セイカツシュウカンブ</t>
    </rPh>
    <rPh sb="79" eb="83">
      <t>ショキ</t>
    </rPh>
    <rPh sb="84" eb="87">
      <t>ムショウ</t>
    </rPh>
    <rPh sb="90" eb="92">
      <t>ハッショウ</t>
    </rPh>
    <rPh sb="99" eb="101">
      <t>テオクレ</t>
    </rPh>
    <rPh sb="109" eb="110">
      <t>オオイ</t>
    </rPh>
    <rPh sb="112" eb="113">
      <t>シタガッテ</t>
    </rPh>
    <rPh sb="116" eb="119">
      <t>ヨボウ</t>
    </rPh>
    <rPh sb="124" eb="126">
      <t>タイサク</t>
    </rPh>
    <rPh sb="141" eb="142">
      <t>ヒトツトス</t>
    </rPh>
    <rPh sb="146" eb="148">
      <t>エイヨウ</t>
    </rPh>
    <rPh sb="149" eb="151">
      <t>ショク</t>
    </rPh>
    <rPh sb="155" eb="157">
      <t>テキセイ</t>
    </rPh>
    <rPh sb="162" eb="163">
      <t>タモツ</t>
    </rPh>
    <rPh sb="167" eb="169">
      <t>エイヨウ</t>
    </rPh>
    <rPh sb="174" eb="176">
      <t>カクホ</t>
    </rPh>
    <rPh sb="187" eb="188">
      <t xml:space="preserve">ズ </t>
    </rPh>
    <rPh sb="196" eb="197">
      <t>ワカルヨウニ</t>
    </rPh>
    <rPh sb="208" eb="209">
      <t>サイ</t>
    </rPh>
    <rPh sb="212" eb="214">
      <t>セダイハ</t>
    </rPh>
    <rPh sb="215" eb="218">
      <t>ショクシュウカn</t>
    </rPh>
    <rPh sb="219" eb="221">
      <t>キョウミ</t>
    </rPh>
    <rPh sb="225" eb="227">
      <t>ジッサイ</t>
    </rPh>
    <rPh sb="235" eb="236">
      <t>ヒト</t>
    </rPh>
    <rPh sb="237" eb="238">
      <t>スクナイ</t>
    </rPh>
    <rPh sb="241" eb="251">
      <t>ショクセイカテ</t>
    </rPh>
    <rPh sb="258" eb="259">
      <t>サマタゲルゲン</t>
    </rPh>
    <rPh sb="267" eb="269">
      <t xml:space="preserve">メンドクサイコト </t>
    </rPh>
    <rPh sb="279" eb="280">
      <t>シゴト</t>
    </rPh>
    <rPh sb="292" eb="293">
      <t>オオクヲシム</t>
    </rPh>
    <rPh sb="310" eb="312">
      <t>イジョウ</t>
    </rPh>
    <rPh sb="315" eb="317">
      <t>エイヨウ</t>
    </rPh>
    <rPh sb="326" eb="329">
      <t>ショクシュウカn</t>
    </rPh>
    <rPh sb="337" eb="339">
      <t>ジカn</t>
    </rPh>
    <rPh sb="347" eb="348">
      <t>サイ</t>
    </rPh>
    <rPh sb="352" eb="353">
      <t>タダシ</t>
    </rPh>
    <rPh sb="355" eb="358">
      <t>ショクシュウカn</t>
    </rPh>
    <rPh sb="359" eb="360">
      <t>ミニツケ</t>
    </rPh>
    <rPh sb="364" eb="365">
      <t>オオク</t>
    </rPh>
    <rPh sb="369" eb="371">
      <t>キョウミ</t>
    </rPh>
    <rPh sb="381" eb="386">
      <t>セイカツシュウカンブ</t>
    </rPh>
    <rPh sb="387" eb="389">
      <t>ヨボウ</t>
    </rPh>
    <rPh sb="393" eb="395">
      <t>ジュウヨウ</t>
    </rPh>
    <rPh sb="399" eb="400">
      <t>カンガエ</t>
    </rPh>
    <phoneticPr fontId="1"/>
  </si>
  <si>
    <t>目的</t>
    <rPh sb="0" eb="2">
      <t>カイハツモ</t>
    </rPh>
    <phoneticPr fontId="1"/>
  </si>
  <si>
    <t>健康な体を維持するのに必要な栄養素を自動で計算し、食習慣を管理することのできるアプリケーションを開発する。</t>
    <rPh sb="3" eb="4">
      <t>ケンコウナク</t>
    </rPh>
    <rPh sb="11" eb="13">
      <t>ヒツヨウ</t>
    </rPh>
    <rPh sb="14" eb="17">
      <t>エイヨウス</t>
    </rPh>
    <rPh sb="18" eb="20">
      <t>ジドウ</t>
    </rPh>
    <rPh sb="25" eb="28">
      <t>ショク</t>
    </rPh>
    <rPh sb="29" eb="31">
      <t>カンリスル</t>
    </rPh>
    <rPh sb="48" eb="50">
      <t>カイハツ</t>
    </rPh>
    <phoneticPr fontId="1"/>
  </si>
  <si>
    <t>上記の背景を踏まえて２０〜６０歳の働く世代に限定。
（実際は乳児、小児、高齢者入れるべきだが計算方法が複雑になるため今回はこの世代に絞った。また、妊娠中の女性やアスリートは特殊な計算が必要なので今回は除外する。）</t>
    <rPh sb="0" eb="2">
      <t>ジョウク</t>
    </rPh>
    <rPh sb="15" eb="16">
      <t>サイ</t>
    </rPh>
    <rPh sb="17" eb="18">
      <t>ハタラク</t>
    </rPh>
    <rPh sb="22" eb="24">
      <t>ゲンテイ</t>
    </rPh>
    <rPh sb="73" eb="76">
      <t>ニンシn</t>
    </rPh>
    <rPh sb="86" eb="88">
      <t>トクセィウ</t>
    </rPh>
    <rPh sb="97" eb="99">
      <t>コンカイ</t>
    </rPh>
    <rPh sb="100" eb="102">
      <t>ジョガイ</t>
    </rPh>
    <phoneticPr fontId="1"/>
  </si>
  <si>
    <t>システム概要</t>
    <phoneticPr fontId="1"/>
  </si>
  <si>
    <t>機能要件</t>
    <rPh sb="0" eb="4">
      <t>キノウヨ</t>
    </rPh>
    <phoneticPr fontId="1"/>
  </si>
  <si>
    <t>１、時間がない人でも栄養管理できるようにして欲しい。</t>
    <rPh sb="2" eb="4">
      <t>ジカn</t>
    </rPh>
    <rPh sb="10" eb="14">
      <t>エイヨウ</t>
    </rPh>
    <phoneticPr fontId="1"/>
  </si>
  <si>
    <t>２、知識がない人でも栄養管理できるようにして欲しい。</t>
    <rPh sb="2" eb="4">
      <t>チシキグ</t>
    </rPh>
    <rPh sb="10" eb="14">
      <t>エイヨウ</t>
    </rPh>
    <phoneticPr fontId="1"/>
  </si>
  <si>
    <t>３、食生活に関心が薄い人でも興味を持てるようにして欲しい。</t>
    <rPh sb="2" eb="5">
      <t>ショクセイク</t>
    </rPh>
    <rPh sb="6" eb="8">
      <t>カンシ</t>
    </rPh>
    <rPh sb="9" eb="10">
      <t>ウスイ</t>
    </rPh>
    <rPh sb="14" eb="16">
      <t>キョウミ</t>
    </rPh>
    <phoneticPr fontId="1"/>
  </si>
  <si>
    <t>上記の要求定義にを実現するために以下の３つの要件を定義する。</t>
    <rPh sb="0" eb="2">
      <t>ジョウ</t>
    </rPh>
    <rPh sb="5" eb="7">
      <t>テイギ</t>
    </rPh>
    <rPh sb="9" eb="11">
      <t>ジツゲンス</t>
    </rPh>
    <rPh sb="16" eb="18">
      <t>イカノ</t>
    </rPh>
    <rPh sb="22" eb="24">
      <t>ヨウケn</t>
    </rPh>
    <rPh sb="25" eb="27">
      <t>テイギ</t>
    </rPh>
    <phoneticPr fontId="1"/>
  </si>
  <si>
    <t>　身長を入力すると、日本で最も健康であるとされているBMI22となるような推奨体重が自動で計算される。（最も死亡率が低く、職域健診の異常所見の合計が最も少なくなるBMI）これに基づいて目標体重を設定し、また、身体運動レベルを登録する。これらの情報を元にBMI22を維持することのできるエネルギーに基づいた炭水化物、タンパク質、脂質の栄養バランスを自動で計算することができる。この値を本開発では目標値と呼ぶことにする。
　食事に使用した食材を登録することにより、レシピを作成し、そのレシピに含まれるエネルギー、炭水化物、タンパク質、脂質が自動で計算され、目標値と比較することができる。さらに、作成したレシピの栄養素が目標値の範囲から外れた場合、アドバイスが表示される。アドバイスに従い食事を改善することで健康な体を維持できる栄養バランスを確保でき、生活習慣病等を予防することが可能である。
全ユーザーの登録したレシピを閲覧することが可能であり、いいね機能を実装している。また、作成したレシピはツイッターに投稿することができる。</t>
    <rPh sb="1" eb="3">
      <t>シンチョウヲ</t>
    </rPh>
    <rPh sb="4" eb="6">
      <t>ニュウリョク</t>
    </rPh>
    <rPh sb="10" eb="12">
      <t>ニホn</t>
    </rPh>
    <rPh sb="13" eb="14">
      <t>モットモ</t>
    </rPh>
    <rPh sb="15" eb="17">
      <t>ケンコウ</t>
    </rPh>
    <rPh sb="37" eb="41">
      <t>スイショウ</t>
    </rPh>
    <rPh sb="42" eb="44">
      <t>ジドウ</t>
    </rPh>
    <rPh sb="45" eb="47">
      <t>ケイサn</t>
    </rPh>
    <rPh sb="52" eb="53">
      <t>モットモ</t>
    </rPh>
    <rPh sb="54" eb="57">
      <t>シボウリツ</t>
    </rPh>
    <rPh sb="61" eb="63">
      <t>ショクイキケンス</t>
    </rPh>
    <rPh sb="63" eb="65">
      <t>ケn</t>
    </rPh>
    <rPh sb="66" eb="70">
      <t>イジョウ</t>
    </rPh>
    <rPh sb="92" eb="96">
      <t>モクヒョウ</t>
    </rPh>
    <rPh sb="104" eb="108">
      <t>シンタイウン</t>
    </rPh>
    <rPh sb="112" eb="114">
      <t>トウロク</t>
    </rPh>
    <rPh sb="148" eb="149">
      <t>モトズイ</t>
    </rPh>
    <rPh sb="152" eb="156">
      <t>タンスイク</t>
    </rPh>
    <rPh sb="163" eb="165">
      <t>シシツ</t>
    </rPh>
    <rPh sb="166" eb="168">
      <t>エイヨウ</t>
    </rPh>
    <rPh sb="173" eb="175">
      <t>ジドウデ</t>
    </rPh>
    <rPh sb="176" eb="178">
      <t>ケイサn</t>
    </rPh>
    <rPh sb="191" eb="194">
      <t>ホンカイ</t>
    </rPh>
    <rPh sb="196" eb="199">
      <t>モクヒョウチト</t>
    </rPh>
    <rPh sb="200" eb="201">
      <t>ヨブ</t>
    </rPh>
    <rPh sb="210" eb="212">
      <t>ショク</t>
    </rPh>
    <rPh sb="217" eb="219">
      <t>ショク</t>
    </rPh>
    <rPh sb="220" eb="222">
      <t>トウロク</t>
    </rPh>
    <rPh sb="254" eb="258">
      <t>タンスイ</t>
    </rPh>
    <rPh sb="265" eb="267">
      <t>シシツ</t>
    </rPh>
    <rPh sb="268" eb="270">
      <t>ジドウ</t>
    </rPh>
    <rPh sb="271" eb="273">
      <t>ケイサンデキ</t>
    </rPh>
    <rPh sb="276" eb="279">
      <t>モクヒョウ</t>
    </rPh>
    <rPh sb="280" eb="282">
      <t>ヒカク</t>
    </rPh>
    <rPh sb="295" eb="297">
      <t>サクセイ</t>
    </rPh>
    <rPh sb="303" eb="306">
      <t>エイヨウ</t>
    </rPh>
    <rPh sb="307" eb="310">
      <t>モクヒョウ</t>
    </rPh>
    <rPh sb="311" eb="313">
      <t>ハンイ</t>
    </rPh>
    <rPh sb="315" eb="316">
      <t>ハズレ</t>
    </rPh>
    <rPh sb="327" eb="329">
      <t>ヒョウ</t>
    </rPh>
    <rPh sb="341" eb="343">
      <t>ショク</t>
    </rPh>
    <rPh sb="351" eb="353">
      <t>ケンコウン</t>
    </rPh>
    <rPh sb="361" eb="363">
      <t>エイヨウ</t>
    </rPh>
    <rPh sb="368" eb="370">
      <t>カクホ</t>
    </rPh>
    <rPh sb="373" eb="379">
      <t>セイカツス</t>
    </rPh>
    <rPh sb="380" eb="382">
      <t>ヨボウ</t>
    </rPh>
    <rPh sb="387" eb="389">
      <t>カノウ</t>
    </rPh>
    <rPh sb="394" eb="395">
      <t>ゼンユ-</t>
    </rPh>
    <rPh sb="408" eb="410">
      <t>エツラn</t>
    </rPh>
    <rPh sb="415" eb="417">
      <t>カノウデアル</t>
    </rPh>
    <rPh sb="427" eb="429">
      <t>ジッソウ</t>
    </rPh>
    <rPh sb="437" eb="439">
      <t>サクセイ</t>
    </rPh>
    <rPh sb="451" eb="453">
      <t>トウコウ</t>
    </rPh>
    <phoneticPr fontId="1"/>
  </si>
  <si>
    <t>４、他の人のレシピを見れたり、SNSに投稿することができる。</t>
    <rPh sb="2" eb="3">
      <t>ホカ</t>
    </rPh>
    <phoneticPr fontId="1"/>
  </si>
  <si>
    <t>差別化について</t>
    <rPh sb="0" eb="3">
      <t>サベツ</t>
    </rPh>
    <phoneticPr fontId="1"/>
  </si>
  <si>
    <t>クックパット、クラシルなどのレシピサービスとの違い</t>
    <phoneticPr fontId="1"/>
  </si>
  <si>
    <t>これらのサービスはレシピを投稿したり、投稿されたレシピを閲覧することが要求されているの</t>
    <rPh sb="13" eb="15">
      <t>トウコウ</t>
    </rPh>
    <rPh sb="19" eb="21">
      <t>トウコウ</t>
    </rPh>
    <rPh sb="28" eb="30">
      <t>エツラn</t>
    </rPh>
    <rPh sb="35" eb="37">
      <t>ヨウキュウ</t>
    </rPh>
    <phoneticPr fontId="1"/>
  </si>
  <si>
    <t>に対し、本アプリではユーザの情報から健康であるための栄養バランスを自動で計算することが</t>
    <rPh sb="4" eb="5">
      <t>ホンアプ</t>
    </rPh>
    <rPh sb="14" eb="16">
      <t>ジョウホウ</t>
    </rPh>
    <rPh sb="18" eb="20">
      <t>ケンコウ</t>
    </rPh>
    <rPh sb="26" eb="28">
      <t>エイヨウ</t>
    </rPh>
    <rPh sb="33" eb="35">
      <t>ジドウ</t>
    </rPh>
    <rPh sb="36" eb="38">
      <t>ケイサンテ</t>
    </rPh>
    <phoneticPr fontId="1"/>
  </si>
  <si>
    <t>できる点で差別化している。また科学的な知見からアドバイスを表示することができる。</t>
    <rPh sb="3" eb="4">
      <t>テn</t>
    </rPh>
    <rPh sb="5" eb="8">
      <t>サベツ</t>
    </rPh>
    <rPh sb="15" eb="18">
      <t>カガクテキ</t>
    </rPh>
    <rPh sb="19" eb="21">
      <t>チケンク</t>
    </rPh>
    <rPh sb="29" eb="31">
      <t>ヒョウ</t>
    </rPh>
    <phoneticPr fontId="1"/>
  </si>
  <si>
    <t>エネルギーに右記のパーセンテージを乗じて計算</t>
    <rPh sb="6" eb="8">
      <t>ウキノ</t>
    </rPh>
    <rPh sb="17" eb="18">
      <t>ジョウジテ</t>
    </rPh>
    <rPh sb="20" eb="22">
      <t>ケイサn</t>
    </rPh>
    <phoneticPr fontId="1"/>
  </si>
  <si>
    <t>※この値を目標値と呼ぶ</t>
    <rPh sb="5" eb="8">
      <t>モクヒョウ</t>
    </rPh>
    <rPh sb="9" eb="10">
      <t>ヨブ</t>
    </rPh>
    <phoneticPr fontId="1"/>
  </si>
  <si>
    <t>また、タンパク質には１日に最低限必要な推奨量が定められている。右記を参照。</t>
    <rPh sb="13" eb="18">
      <t>サイテイ</t>
    </rPh>
    <rPh sb="19" eb="22">
      <t>スイショウ</t>
    </rPh>
    <rPh sb="23" eb="24">
      <t>サダメ</t>
    </rPh>
    <rPh sb="31" eb="33">
      <t>ウキヲ</t>
    </rPh>
    <rPh sb="34" eb="36">
      <t>サンショウ</t>
    </rPh>
    <phoneticPr fontId="1"/>
  </si>
  <si>
    <t>レシピの栄養素と一食の目標値を表示</t>
    <rPh sb="0" eb="1">
      <t>レシピノ</t>
    </rPh>
    <rPh sb="4" eb="7">
      <t>エイヨウ</t>
    </rPh>
    <rPh sb="8" eb="10">
      <t>イッセィオ</t>
    </rPh>
    <rPh sb="11" eb="14">
      <t>モクヒョウ</t>
    </rPh>
    <rPh sb="15" eb="17">
      <t>ヒョウ</t>
    </rPh>
    <phoneticPr fontId="1"/>
  </si>
  <si>
    <t>①</t>
  </si>
  <si>
    <t>栄養素</t>
  </si>
  <si>
    <t>表</t>
  </si>
  <si>
    <t>レシピの栄養素と一食の目標値を表示</t>
    <rPh sb="8" eb="10">
      <t>イッセィオ</t>
    </rPh>
    <phoneticPr fontId="1"/>
  </si>
  <si>
    <t>その日に登録したレシピ情報と栄養素の合計を表示</t>
    <rPh sb="4" eb="6">
      <t>トウロク</t>
    </rPh>
    <rPh sb="14" eb="17">
      <t>エイヨウ</t>
    </rPh>
    <rPh sb="21" eb="23">
      <t>ヒョウ</t>
    </rPh>
    <phoneticPr fontId="1"/>
  </si>
  <si>
    <t>２、食材を選択しレシピを作成することで含まれる栄養素と一食あたりの推奨栄養バランスを自</t>
    <rPh sb="2" eb="4">
      <t>ショクザイ</t>
    </rPh>
    <rPh sb="5" eb="7">
      <t>センタク</t>
    </rPh>
    <rPh sb="19" eb="20">
      <t>フクマレ</t>
    </rPh>
    <rPh sb="23" eb="26">
      <t>エイヨウ</t>
    </rPh>
    <rPh sb="27" eb="29">
      <t>イッセィオ</t>
    </rPh>
    <rPh sb="33" eb="35">
      <t>スイショウ</t>
    </rPh>
    <rPh sb="35" eb="37">
      <t>エイヨウ</t>
    </rPh>
    <rPh sb="42" eb="47">
      <t>ジドウケイ</t>
    </rPh>
    <phoneticPr fontId="1"/>
  </si>
  <si>
    <t>　　動で計算する。</t>
    <phoneticPr fontId="1"/>
  </si>
  <si>
    <t>１、ユーザーの身長、目標体重、身体運動レベルを入力するだけで科学的に健康とされる１日あ</t>
    <rPh sb="0" eb="2">
      <t>１、</t>
    </rPh>
    <rPh sb="7" eb="9">
      <t>シn</t>
    </rPh>
    <rPh sb="10" eb="14">
      <t>モクヒョウ</t>
    </rPh>
    <rPh sb="15" eb="19">
      <t>シンタイ</t>
    </rPh>
    <rPh sb="23" eb="25">
      <t>ニュウリョク</t>
    </rPh>
    <rPh sb="30" eb="33">
      <t>カガクテキ</t>
    </rPh>
    <rPh sb="34" eb="36">
      <t>ケンコウ</t>
    </rPh>
    <rPh sb="46" eb="48">
      <t>エイヨウ</t>
    </rPh>
    <rPh sb="48" eb="50">
      <t>ジドウ</t>
    </rPh>
    <rPh sb="51" eb="53">
      <t>ケイサn</t>
    </rPh>
    <phoneticPr fontId="1"/>
  </si>
  <si>
    <t>　　たりの栄養バランスを自動で計算する。</t>
    <phoneticPr fontId="1"/>
  </si>
  <si>
    <t>３、その日取った栄養素、あるいは一食の栄養素ごとに科学的な知見に基づいたアドバイスを表</t>
    <rPh sb="3" eb="6">
      <t>カガク</t>
    </rPh>
    <rPh sb="7" eb="20">
      <t>チケn</t>
    </rPh>
    <rPh sb="21" eb="22">
      <t>モト</t>
    </rPh>
    <rPh sb="31" eb="33">
      <t>ヒョウ</t>
    </rPh>
    <phoneticPr fontId="1"/>
  </si>
  <si>
    <t>　　示する。</t>
    <rPh sb="2" eb="3">
      <t>ヒョウ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</si>
</sst>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
  </numFmts>
  <fonts count="18">
    <font>
      <sz val="12"/>
      <color theme="1"/>
      <name val="游ゴシック"/>
      <family val="2"/>
      <charset val="128"/>
      <scheme val="minor"/>
    </font>
    <font>
      <sz val="6"/>
      <name val="游ゴシック"/>
      <family val="2"/>
      <charset val="128"/>
      <scheme val="minor"/>
    </font>
    <font>
      <sz val="16"/>
      <color theme="1"/>
      <name val="游ゴシック"/>
      <family val="3"/>
      <charset val="128"/>
      <scheme val="minor"/>
    </font>
    <font>
      <sz val="18"/>
      <color theme="1"/>
      <name val="游ゴシック"/>
      <family val="3"/>
      <charset val="128"/>
      <scheme val="minor"/>
    </font>
    <font>
      <sz val="20"/>
      <color theme="1"/>
      <name val="游ゴシック"/>
      <family val="3"/>
      <charset val="128"/>
      <scheme val="minor"/>
    </font>
    <font>
      <sz val="22"/>
      <color theme="1"/>
      <name val="游ゴシック"/>
      <family val="3"/>
      <charset val="128"/>
      <scheme val="minor"/>
    </font>
    <font>
      <u/>
      <sz val="12"/>
      <color theme="10"/>
      <name val="游ゴシック"/>
      <family val="2"/>
      <charset val="128"/>
      <scheme val="minor"/>
    </font>
    <font>
      <sz val="16"/>
      <color rgb="FF000000"/>
      <name val="游ゴシック"/>
      <family val="3"/>
      <charset val="128"/>
      <scheme val="minor"/>
    </font>
    <font>
      <sz val="12"/>
      <color rgb="FF000000"/>
      <name val="游ゴシック"/>
      <family val="3"/>
      <charset val="128"/>
      <scheme val="minor"/>
    </font>
    <font>
      <sz val="12"/>
      <color rgb="FF000000"/>
      <name val="游ゴシック"/>
      <family val="3"/>
      <charset val="128"/>
    </font>
    <font>
      <sz val="12"/>
      <color theme="1"/>
      <name val="游ゴシック"/>
      <family val="3"/>
      <charset val="128"/>
      <scheme val="minor"/>
    </font>
    <font>
      <sz val="18"/>
      <color theme="1"/>
      <name val="游ゴシック"/>
      <family val="3"/>
      <charset val="128"/>
    </font>
    <font>
      <sz val="20"/>
      <color theme="1"/>
      <name val="游ゴシック"/>
      <family val="3"/>
      <charset val="128"/>
    </font>
    <font>
      <sz val="24"/>
      <color theme="1"/>
      <name val="游ゴシック"/>
      <family val="3"/>
      <charset val="128"/>
    </font>
    <font>
      <sz val="20"/>
      <color theme="1"/>
      <name val="游ゴシック"/>
      <family val="2"/>
      <charset val="128"/>
      <scheme val="minor"/>
    </font>
    <font>
      <sz val="12"/>
      <color rgb="FFFF0000"/>
      <name val="游ゴシック"/>
      <family val="2"/>
      <charset val="128"/>
      <scheme val="minor"/>
    </font>
    <font>
      <sz val="16"/>
      <color theme="1"/>
      <name val="游ゴシック"/>
      <family val="2"/>
      <charset val="128"/>
      <scheme val="minor"/>
    </font>
    <font>
      <sz val="12"/>
      <color rgb="FFFF0000"/>
      <name val="游ゴシック"/>
      <family val="3"/>
      <charset val="128"/>
      <scheme val="minor"/>
    </font>
  </fonts>
  <fills count="6">
    <fill>
      <patternFill patternType="none"/>
    </fill>
    <fill>
      <patternFill patternType="gray125"/>
    </fill>
    <fill>
      <patternFill patternType="solid">
        <fgColor rgb="FFFFFF00"/>
        <bgColor indexed="64"/>
      </patternFill>
    </fill>
    <fill>
      <patternFill patternType="solid">
        <fgColor theme="5"/>
        <bgColor indexed="64"/>
      </patternFill>
    </fill>
    <fill>
      <patternFill patternType="solid">
        <fgColor theme="4" tint="0.59999389629810485"/>
        <bgColor indexed="64"/>
      </patternFill>
    </fill>
    <fill>
      <patternFill patternType="solid">
        <fgColor rgb="FFB4C6E7"/>
        <bgColor rgb="FF000000"/>
      </patternFill>
    </fill>
  </fills>
  <borders count="5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thin">
        <color indexed="64"/>
      </bottom>
      <diagonal/>
    </border>
    <border>
      <left/>
      <right style="medium">
        <color indexed="64"/>
      </right>
      <top/>
      <bottom style="thin">
        <color indexed="64"/>
      </bottom>
      <diagonal/>
    </border>
    <border>
      <left/>
      <right style="mediumDashed">
        <color indexed="64"/>
      </right>
      <top/>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bottom/>
      <diagonal/>
    </border>
    <border>
      <left/>
      <right style="medium">
        <color indexed="64"/>
      </right>
      <top/>
      <bottom/>
      <diagonal/>
    </border>
    <border>
      <left/>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bottom style="medium">
        <color indexed="64"/>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right/>
      <top style="medium">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248">
    <xf numFmtId="0" fontId="0" fillId="0" borderId="0" xfId="0">
      <alignment vertical="center"/>
    </xf>
    <xf numFmtId="0" fontId="0" fillId="0" borderId="0" xfId="0" applyAlignment="1">
      <alignment horizontal="center" vertical="center"/>
    </xf>
    <xf numFmtId="0" fontId="7" fillId="0" borderId="0" xfId="0" applyFont="1" applyBorder="1" applyAlignment="1">
      <alignment horizontal="center" vertical="center" wrapText="1"/>
    </xf>
    <xf numFmtId="0" fontId="2" fillId="0" borderId="0" xfId="0" applyFont="1" applyBorder="1" applyAlignment="1">
      <alignment horizontal="center" vertical="center"/>
    </xf>
    <xf numFmtId="0" fontId="5" fillId="0" borderId="0" xfId="0" applyFont="1" applyBorder="1" applyAlignment="1">
      <alignment horizontal="center" vertical="center"/>
    </xf>
    <xf numFmtId="0" fontId="2" fillId="0" borderId="0" xfId="0" applyFont="1" applyBorder="1" applyAlignment="1">
      <alignment horizontal="center" vertical="center" wrapText="1"/>
    </xf>
    <xf numFmtId="0" fontId="0" fillId="0" borderId="0" xfId="0" applyAlignment="1">
      <alignment horizontal="center" vertical="center"/>
    </xf>
    <xf numFmtId="0" fontId="0" fillId="0" borderId="0"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2" fillId="0" borderId="0" xfId="0" applyFont="1" applyBorder="1" applyAlignment="1">
      <alignment vertical="center"/>
    </xf>
    <xf numFmtId="0" fontId="0" fillId="0" borderId="24" xfId="0" applyBorder="1">
      <alignment vertical="center"/>
    </xf>
    <xf numFmtId="0" fontId="2" fillId="0" borderId="24" xfId="0" applyFont="1" applyBorder="1" applyAlignment="1">
      <alignment horizontal="center" vertical="center"/>
    </xf>
    <xf numFmtId="0" fontId="0" fillId="0" borderId="24" xfId="0" applyBorder="1" applyAlignment="1">
      <alignment horizontal="center" vertical="center"/>
    </xf>
    <xf numFmtId="0" fontId="10" fillId="0" borderId="24" xfId="0" applyFont="1" applyBorder="1" applyAlignment="1">
      <alignment horizontal="center" vertical="center"/>
    </xf>
    <xf numFmtId="0" fontId="0" fillId="0" borderId="0" xfId="0" applyBorder="1">
      <alignment vertical="center"/>
    </xf>
    <xf numFmtId="0" fontId="0" fillId="0" borderId="0" xfId="0" applyBorder="1" applyAlignment="1">
      <alignment horizontal="left" vertical="center"/>
    </xf>
    <xf numFmtId="14" fontId="0" fillId="0" borderId="0" xfId="0" applyNumberFormat="1"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0" xfId="0" applyFill="1" applyBorder="1" applyAlignment="1">
      <alignment horizontal="center" vertical="center"/>
    </xf>
    <xf numFmtId="0" fontId="0" fillId="4" borderId="1" xfId="0" applyFill="1" applyBorder="1">
      <alignment vertical="center"/>
    </xf>
    <xf numFmtId="0" fontId="0" fillId="0" borderId="1" xfId="0" applyBorder="1" applyAlignment="1">
      <alignment horizontal="left" vertical="center"/>
    </xf>
    <xf numFmtId="0" fontId="0" fillId="4" borderId="18" xfId="0" applyFill="1" applyBorder="1">
      <alignment vertical="center"/>
    </xf>
    <xf numFmtId="0" fontId="3" fillId="0" borderId="0" xfId="0" applyFont="1" applyAlignment="1">
      <alignment vertical="center"/>
    </xf>
    <xf numFmtId="0" fontId="0" fillId="4" borderId="1" xfId="0" applyFill="1" applyBorder="1" applyAlignment="1">
      <alignment horizontal="left" vertical="center"/>
    </xf>
    <xf numFmtId="0" fontId="0" fillId="4" borderId="11" xfId="0" applyFill="1" applyBorder="1">
      <alignment vertical="center"/>
    </xf>
    <xf numFmtId="0" fontId="0" fillId="2" borderId="11" xfId="0" applyFill="1" applyBorder="1">
      <alignment vertical="center"/>
    </xf>
    <xf numFmtId="0" fontId="0" fillId="0" borderId="29" xfId="0" applyBorder="1">
      <alignment vertical="center"/>
    </xf>
    <xf numFmtId="0" fontId="0" fillId="0" borderId="30" xfId="0" applyBorder="1">
      <alignment vertical="center"/>
    </xf>
    <xf numFmtId="0" fontId="8" fillId="0" borderId="29" xfId="0" applyFont="1" applyBorder="1">
      <alignment vertical="center"/>
    </xf>
    <xf numFmtId="0" fontId="8" fillId="0" borderId="30" xfId="0" applyFont="1" applyBorder="1">
      <alignment vertical="center"/>
    </xf>
    <xf numFmtId="0" fontId="0" fillId="0" borderId="32" xfId="0" applyBorder="1">
      <alignment vertical="center"/>
    </xf>
    <xf numFmtId="0" fontId="0" fillId="0" borderId="0" xfId="0" applyFill="1" applyBorder="1">
      <alignment vertical="center"/>
    </xf>
    <xf numFmtId="0" fontId="8" fillId="0" borderId="0" xfId="0" applyFont="1">
      <alignment vertical="center"/>
    </xf>
    <xf numFmtId="0" fontId="8" fillId="5" borderId="28" xfId="0" applyFont="1" applyFill="1" applyBorder="1" applyAlignment="1">
      <alignment horizontal="left" vertical="center"/>
    </xf>
    <xf numFmtId="0" fontId="8" fillId="5" borderId="4" xfId="0" applyFont="1" applyFill="1" applyBorder="1">
      <alignment vertical="center"/>
    </xf>
    <xf numFmtId="0" fontId="8" fillId="5" borderId="3" xfId="0" applyFont="1" applyFill="1" applyBorder="1">
      <alignment vertical="center"/>
    </xf>
    <xf numFmtId="0" fontId="8" fillId="0" borderId="28" xfId="0" applyFont="1" applyBorder="1" applyAlignment="1">
      <alignment horizontal="left" vertical="center"/>
    </xf>
    <xf numFmtId="0" fontId="8" fillId="0" borderId="4" xfId="0" applyFont="1" applyBorder="1">
      <alignment vertical="center"/>
    </xf>
    <xf numFmtId="0" fontId="0" fillId="0" borderId="1" xfId="0" applyFill="1" applyBorder="1">
      <alignment vertical="center"/>
    </xf>
    <xf numFmtId="0" fontId="8" fillId="0" borderId="29" xfId="0" applyFont="1" applyFill="1" applyBorder="1">
      <alignment vertical="center"/>
    </xf>
    <xf numFmtId="0" fontId="6" fillId="0" borderId="30" xfId="1" applyBorder="1">
      <alignment vertical="center"/>
    </xf>
    <xf numFmtId="0" fontId="6" fillId="4" borderId="15" xfId="1" applyFill="1" applyBorder="1">
      <alignment vertical="center"/>
    </xf>
    <xf numFmtId="0" fontId="0" fillId="4" borderId="33" xfId="0" applyFill="1" applyBorder="1">
      <alignment vertical="center"/>
    </xf>
    <xf numFmtId="0" fontId="0" fillId="4" borderId="16" xfId="0" applyFill="1" applyBorder="1">
      <alignment vertical="center"/>
    </xf>
    <xf numFmtId="0" fontId="0" fillId="0" borderId="34" xfId="0" applyBorder="1">
      <alignment vertical="center"/>
    </xf>
    <xf numFmtId="0" fontId="0" fillId="0" borderId="35" xfId="0" applyBorder="1">
      <alignment vertical="center"/>
    </xf>
    <xf numFmtId="0" fontId="0" fillId="0" borderId="36" xfId="0" applyBorder="1">
      <alignment vertical="center"/>
    </xf>
    <xf numFmtId="0" fontId="0" fillId="4" borderId="15" xfId="0" applyFill="1" applyBorder="1">
      <alignment vertical="center"/>
    </xf>
    <xf numFmtId="0" fontId="0" fillId="0" borderId="37" xfId="0" applyBorder="1">
      <alignment vertical="center"/>
    </xf>
    <xf numFmtId="0" fontId="0" fillId="0" borderId="35" xfId="0" applyFill="1" applyBorder="1">
      <alignment vertical="center"/>
    </xf>
    <xf numFmtId="0" fontId="11" fillId="0" borderId="0" xfId="0" applyFont="1" applyAlignment="1">
      <alignment vertical="center"/>
    </xf>
    <xf numFmtId="0" fontId="12" fillId="0" borderId="0" xfId="0" applyFont="1" applyAlignment="1">
      <alignment vertical="center"/>
    </xf>
    <xf numFmtId="0" fontId="14" fillId="0" borderId="0" xfId="0" applyFont="1">
      <alignment vertical="center"/>
    </xf>
    <xf numFmtId="0" fontId="3" fillId="0" borderId="0" xfId="0" applyFont="1">
      <alignment vertical="center"/>
    </xf>
    <xf numFmtId="0" fontId="0" fillId="0" borderId="42" xfId="0" applyBorder="1">
      <alignment vertical="center"/>
    </xf>
    <xf numFmtId="0" fontId="3" fillId="4" borderId="0" xfId="0" applyFont="1" applyFill="1">
      <alignment vertical="center"/>
    </xf>
    <xf numFmtId="0" fontId="0" fillId="0" borderId="0" xfId="0" applyAlignment="1">
      <alignment vertical="center"/>
    </xf>
    <xf numFmtId="0" fontId="0" fillId="0" borderId="1" xfId="0" applyBorder="1" applyAlignment="1">
      <alignment horizontal="center" vertical="center"/>
    </xf>
    <xf numFmtId="0" fontId="0" fillId="0" borderId="43" xfId="0" applyBorder="1" applyAlignment="1">
      <alignment horizontal="center" vertical="center"/>
    </xf>
    <xf numFmtId="0" fontId="0" fillId="0" borderId="37" xfId="0" applyFill="1" applyBorder="1">
      <alignment vertical="center"/>
    </xf>
    <xf numFmtId="0" fontId="0" fillId="0" borderId="30" xfId="0" applyFill="1" applyBorder="1">
      <alignment vertical="center"/>
    </xf>
    <xf numFmtId="0" fontId="4" fillId="0" borderId="0" xfId="0" applyFont="1" applyAlignment="1">
      <alignment vertical="center"/>
    </xf>
    <xf numFmtId="0" fontId="0" fillId="0" borderId="19" xfId="0" applyBorder="1" applyAlignment="1">
      <alignment horizontal="center" vertical="center"/>
    </xf>
    <xf numFmtId="0" fontId="0" fillId="0" borderId="0" xfId="0" applyFill="1" applyBorder="1" applyAlignment="1">
      <alignment vertical="center"/>
    </xf>
    <xf numFmtId="0" fontId="0" fillId="0" borderId="43" xfId="0" applyBorder="1">
      <alignment vertical="center"/>
    </xf>
    <xf numFmtId="49" fontId="0" fillId="0" borderId="1" xfId="0" applyNumberFormat="1" applyBorder="1" applyAlignment="1">
      <alignment horizontal="left" vertical="center"/>
    </xf>
    <xf numFmtId="0" fontId="0" fillId="0" borderId="28" xfId="0" applyBorder="1">
      <alignment vertical="center"/>
    </xf>
    <xf numFmtId="0" fontId="0" fillId="4" borderId="2" xfId="0" applyFill="1" applyBorder="1">
      <alignment vertical="center"/>
    </xf>
    <xf numFmtId="0" fontId="0" fillId="4" borderId="27" xfId="0" applyFill="1" applyBorder="1">
      <alignment vertical="center"/>
    </xf>
    <xf numFmtId="0" fontId="0" fillId="4" borderId="3" xfId="0" applyFill="1" applyBorder="1">
      <alignment vertical="center"/>
    </xf>
    <xf numFmtId="14" fontId="0" fillId="0" borderId="1" xfId="0" applyNumberFormat="1" applyBorder="1" applyAlignment="1">
      <alignment horizontal="left" vertical="center"/>
    </xf>
    <xf numFmtId="0" fontId="0" fillId="4" borderId="43" xfId="0" applyFill="1" applyBorder="1">
      <alignment vertical="center"/>
    </xf>
    <xf numFmtId="0" fontId="0" fillId="0" borderId="43" xfId="0" applyBorder="1" applyAlignment="1">
      <alignment horizontal="center" vertical="center"/>
    </xf>
    <xf numFmtId="0" fontId="0" fillId="0" borderId="46" xfId="0" applyBorder="1">
      <alignment vertical="center"/>
    </xf>
    <xf numFmtId="0" fontId="0" fillId="0" borderId="47" xfId="0" applyBorder="1">
      <alignment vertical="center"/>
    </xf>
    <xf numFmtId="0" fontId="0" fillId="0" borderId="48" xfId="0" applyBorder="1">
      <alignment vertical="center"/>
    </xf>
    <xf numFmtId="0" fontId="0" fillId="0" borderId="49" xfId="0" applyBorder="1">
      <alignment vertical="center"/>
    </xf>
    <xf numFmtId="0" fontId="0" fillId="0" borderId="50" xfId="0" applyBorder="1">
      <alignment vertical="center"/>
    </xf>
    <xf numFmtId="0" fontId="0" fillId="0" borderId="49" xfId="0" applyBorder="1" applyAlignment="1">
      <alignment horizontal="center" vertical="center"/>
    </xf>
    <xf numFmtId="0" fontId="0" fillId="0" borderId="41" xfId="0" applyBorder="1">
      <alignment vertical="center"/>
    </xf>
    <xf numFmtId="0" fontId="0" fillId="0" borderId="4" xfId="0" applyBorder="1">
      <alignment vertical="center"/>
    </xf>
    <xf numFmtId="0" fontId="2" fillId="0" borderId="0" xfId="0" applyFont="1">
      <alignment vertical="center"/>
    </xf>
    <xf numFmtId="0" fontId="2" fillId="4" borderId="1" xfId="0" applyFont="1" applyFill="1" applyBorder="1">
      <alignment vertical="center"/>
    </xf>
    <xf numFmtId="0" fontId="0" fillId="0" borderId="29" xfId="0" applyFill="1" applyBorder="1">
      <alignment vertical="center"/>
    </xf>
    <xf numFmtId="0" fontId="0" fillId="4" borderId="28" xfId="0" applyFill="1" applyBorder="1">
      <alignment vertical="center"/>
    </xf>
    <xf numFmtId="0" fontId="10" fillId="0" borderId="1" xfId="0" applyFont="1" applyBorder="1" applyAlignment="1">
      <alignment vertical="center" wrapText="1"/>
    </xf>
    <xf numFmtId="0" fontId="10" fillId="0" borderId="19" xfId="0" applyFont="1" applyBorder="1" applyAlignment="1">
      <alignment vertical="center" wrapText="1"/>
    </xf>
    <xf numFmtId="0" fontId="0" fillId="4" borderId="31" xfId="0" applyFill="1" applyBorder="1" applyAlignment="1">
      <alignment horizontal="center" vertical="center"/>
    </xf>
    <xf numFmtId="0" fontId="0" fillId="0" borderId="43" xfId="0" applyBorder="1" applyAlignment="1">
      <alignment horizontal="center" vertical="center"/>
    </xf>
    <xf numFmtId="0" fontId="0" fillId="0" borderId="1" xfId="0" applyBorder="1" applyAlignment="1">
      <alignment horizontal="center" vertical="center"/>
    </xf>
    <xf numFmtId="0" fontId="0" fillId="0" borderId="19" xfId="0" applyBorder="1" applyAlignment="1">
      <alignment vertical="center" wrapText="1"/>
    </xf>
    <xf numFmtId="0" fontId="0" fillId="0" borderId="1" xfId="0" applyBorder="1" applyAlignment="1">
      <alignment vertical="center" wrapText="1"/>
    </xf>
    <xf numFmtId="0" fontId="0" fillId="0" borderId="43" xfId="0" applyBorder="1" applyAlignment="1">
      <alignment vertical="center" wrapText="1"/>
    </xf>
    <xf numFmtId="0" fontId="0" fillId="0" borderId="49" xfId="0" applyFill="1" applyBorder="1">
      <alignment vertical="center"/>
    </xf>
    <xf numFmtId="0" fontId="0" fillId="0" borderId="41" xfId="0" applyFill="1" applyBorder="1">
      <alignment vertical="center"/>
    </xf>
    <xf numFmtId="0" fontId="0" fillId="0" borderId="0" xfId="0" applyAlignment="1">
      <alignment horizontal="center" vertical="center"/>
    </xf>
    <xf numFmtId="0" fontId="0" fillId="0" borderId="43" xfId="0" applyBorder="1" applyAlignment="1">
      <alignment horizontal="center" vertical="center"/>
    </xf>
    <xf numFmtId="0" fontId="0" fillId="0" borderId="1" xfId="0" applyBorder="1" applyAlignment="1">
      <alignment horizontal="center" vertical="center"/>
    </xf>
    <xf numFmtId="0" fontId="16" fillId="4" borderId="51" xfId="0" applyFont="1" applyFill="1" applyBorder="1">
      <alignment vertical="center"/>
    </xf>
    <xf numFmtId="0" fontId="0" fillId="4" borderId="52" xfId="0" applyFill="1" applyBorder="1">
      <alignment vertical="center"/>
    </xf>
    <xf numFmtId="0" fontId="0" fillId="4" borderId="53" xfId="0" applyFill="1" applyBorder="1">
      <alignment vertical="center"/>
    </xf>
    <xf numFmtId="0" fontId="0" fillId="4" borderId="49" xfId="0" applyFill="1" applyBorder="1">
      <alignment vertical="center"/>
    </xf>
    <xf numFmtId="0" fontId="0" fillId="4" borderId="0" xfId="0" applyFill="1" applyBorder="1">
      <alignment vertical="center"/>
    </xf>
    <xf numFmtId="1" fontId="0" fillId="0" borderId="0" xfId="0" applyNumberFormat="1" applyBorder="1">
      <alignment vertical="center"/>
    </xf>
    <xf numFmtId="0" fontId="0" fillId="0" borderId="42" xfId="0" applyBorder="1" applyAlignment="1">
      <alignment horizontal="center" vertical="center"/>
    </xf>
    <xf numFmtId="1" fontId="15" fillId="0" borderId="42" xfId="0" applyNumberFormat="1" applyFont="1" applyBorder="1">
      <alignment vertical="center"/>
    </xf>
    <xf numFmtId="0" fontId="15" fillId="0" borderId="1" xfId="0" applyFont="1" applyBorder="1">
      <alignment vertical="center"/>
    </xf>
    <xf numFmtId="0" fontId="17" fillId="0" borderId="1" xfId="0" applyFont="1" applyBorder="1">
      <alignment vertical="center"/>
    </xf>
    <xf numFmtId="1" fontId="17" fillId="0" borderId="1" xfId="0" applyNumberFormat="1" applyFont="1" applyBorder="1">
      <alignment vertical="center"/>
    </xf>
    <xf numFmtId="0" fontId="17" fillId="0" borderId="1" xfId="0" applyFont="1" applyBorder="1" applyAlignment="1">
      <alignment horizontal="center" vertical="center"/>
    </xf>
    <xf numFmtId="0" fontId="15" fillId="0" borderId="49" xfId="0" applyFont="1" applyBorder="1">
      <alignment vertical="center"/>
    </xf>
    <xf numFmtId="0" fontId="17" fillId="0" borderId="41" xfId="0" applyFont="1" applyBorder="1">
      <alignment vertical="center"/>
    </xf>
    <xf numFmtId="0" fontId="0" fillId="0" borderId="34" xfId="0" applyBorder="1" applyAlignment="1">
      <alignment horizontal="center" vertical="center"/>
    </xf>
    <xf numFmtId="0" fontId="0" fillId="0" borderId="36" xfId="0" applyBorder="1" applyAlignment="1">
      <alignment horizontal="center" vertical="center"/>
    </xf>
    <xf numFmtId="0" fontId="2" fillId="2" borderId="20" xfId="0" applyFont="1" applyFill="1" applyBorder="1" applyAlignment="1">
      <alignment horizontal="center" vertical="center"/>
    </xf>
    <xf numFmtId="0" fontId="2" fillId="2" borderId="21" xfId="0" applyFont="1" applyFill="1" applyBorder="1" applyAlignment="1">
      <alignment horizontal="center" vertical="center"/>
    </xf>
    <xf numFmtId="0" fontId="2" fillId="2" borderId="22" xfId="0" applyFont="1" applyFill="1" applyBorder="1" applyAlignment="1">
      <alignment horizontal="center" vertical="center"/>
    </xf>
    <xf numFmtId="0" fontId="2" fillId="2" borderId="23" xfId="0" applyFont="1" applyFill="1" applyBorder="1" applyAlignment="1">
      <alignment horizontal="center" vertical="center"/>
    </xf>
    <xf numFmtId="0" fontId="7" fillId="2" borderId="20" xfId="0" applyFont="1" applyFill="1" applyBorder="1" applyAlignment="1">
      <alignment horizontal="center" vertical="center" wrapText="1"/>
    </xf>
    <xf numFmtId="0" fontId="7" fillId="2" borderId="21" xfId="0" applyFont="1" applyFill="1" applyBorder="1" applyAlignment="1">
      <alignment horizontal="center" vertical="center" wrapText="1"/>
    </xf>
    <xf numFmtId="0" fontId="7" fillId="2" borderId="22" xfId="0" applyFont="1" applyFill="1" applyBorder="1" applyAlignment="1">
      <alignment horizontal="center" vertical="center" wrapText="1"/>
    </xf>
    <xf numFmtId="0" fontId="7" fillId="2" borderId="23" xfId="0" applyFont="1" applyFill="1" applyBorder="1" applyAlignment="1">
      <alignment horizontal="center" vertical="center" wrapText="1"/>
    </xf>
    <xf numFmtId="0" fontId="0" fillId="0" borderId="37" xfId="0" applyBorder="1" applyAlignment="1">
      <alignment horizontal="center" vertical="center"/>
    </xf>
    <xf numFmtId="0" fontId="0" fillId="0" borderId="32" xfId="0" applyBorder="1" applyAlignment="1">
      <alignment horizontal="center" vertical="center"/>
    </xf>
    <xf numFmtId="0" fontId="2" fillId="3" borderId="5" xfId="0" applyFont="1" applyFill="1" applyBorder="1" applyAlignment="1">
      <alignment horizontal="center" vertical="center"/>
    </xf>
    <xf numFmtId="0" fontId="2" fillId="3" borderId="6" xfId="0" applyFont="1" applyFill="1" applyBorder="1" applyAlignment="1">
      <alignment horizontal="center" vertical="center"/>
    </xf>
    <xf numFmtId="0" fontId="10" fillId="0" borderId="9" xfId="0" applyFont="1" applyBorder="1" applyAlignment="1">
      <alignment horizontal="center" vertical="center"/>
    </xf>
    <xf numFmtId="0" fontId="10" fillId="0" borderId="10" xfId="0" applyFont="1"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25" xfId="0" applyBorder="1" applyAlignment="1">
      <alignment horizontal="center" vertical="center"/>
    </xf>
    <xf numFmtId="0" fontId="0" fillId="0" borderId="26" xfId="0" applyBorder="1" applyAlignment="1">
      <alignment horizontal="center" vertical="center"/>
    </xf>
    <xf numFmtId="0" fontId="0" fillId="0" borderId="34" xfId="0" applyFill="1" applyBorder="1" applyAlignment="1">
      <alignment horizontal="center" vertical="center"/>
    </xf>
    <xf numFmtId="0" fontId="0" fillId="0" borderId="36" xfId="0" applyFill="1"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5" fillId="2" borderId="20" xfId="0" applyFont="1" applyFill="1" applyBorder="1" applyAlignment="1">
      <alignment horizontal="center" vertical="center"/>
    </xf>
    <xf numFmtId="0" fontId="5" fillId="2" borderId="21" xfId="0" applyFont="1" applyFill="1" applyBorder="1" applyAlignment="1">
      <alignment horizontal="center" vertical="center"/>
    </xf>
    <xf numFmtId="0" fontId="5" fillId="2" borderId="22" xfId="0" applyFont="1" applyFill="1" applyBorder="1" applyAlignment="1">
      <alignment horizontal="center" vertical="center"/>
    </xf>
    <xf numFmtId="0" fontId="5" fillId="2" borderId="23" xfId="0" applyFont="1" applyFill="1" applyBorder="1" applyAlignment="1">
      <alignment horizontal="center" vertical="center"/>
    </xf>
    <xf numFmtId="0" fontId="2" fillId="2" borderId="20" xfId="0" applyFont="1" applyFill="1" applyBorder="1" applyAlignment="1">
      <alignment horizontal="center" vertical="center" wrapText="1"/>
    </xf>
    <xf numFmtId="0" fontId="2" fillId="2" borderId="21" xfId="0" applyFont="1" applyFill="1" applyBorder="1" applyAlignment="1">
      <alignment horizontal="center" vertical="center" wrapText="1"/>
    </xf>
    <xf numFmtId="0" fontId="2" fillId="2" borderId="22" xfId="0" applyFont="1" applyFill="1" applyBorder="1" applyAlignment="1">
      <alignment horizontal="center" vertical="center" wrapText="1"/>
    </xf>
    <xf numFmtId="0" fontId="2" fillId="2" borderId="23" xfId="0" applyFont="1" applyFill="1" applyBorder="1" applyAlignment="1">
      <alignment horizontal="center"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10" fillId="0" borderId="37" xfId="0" applyFont="1" applyBorder="1" applyAlignment="1">
      <alignment horizontal="center" vertical="center"/>
    </xf>
    <xf numFmtId="0" fontId="10" fillId="0" borderId="32" xfId="0" applyFont="1" applyBorder="1" applyAlignment="1">
      <alignment horizontal="center" vertical="center"/>
    </xf>
    <xf numFmtId="0" fontId="0" fillId="0" borderId="37" xfId="0" applyFill="1" applyBorder="1" applyAlignment="1">
      <alignment horizontal="center" vertical="center"/>
    </xf>
    <xf numFmtId="0" fontId="0" fillId="0" borderId="32" xfId="0" applyFill="1" applyBorder="1" applyAlignment="1">
      <alignment horizontal="center" vertical="center"/>
    </xf>
    <xf numFmtId="0" fontId="13" fillId="0" borderId="0" xfId="0" applyFont="1" applyAlignment="1">
      <alignment horizontal="center" vertical="center"/>
    </xf>
    <xf numFmtId="0" fontId="0" fillId="0" borderId="0" xfId="0" applyAlignment="1">
      <alignment horizontal="center" vertical="center"/>
    </xf>
    <xf numFmtId="0" fontId="0" fillId="4" borderId="5" xfId="0" applyFill="1" applyBorder="1" applyAlignment="1">
      <alignment horizontal="center" vertical="center"/>
    </xf>
    <xf numFmtId="0" fontId="0" fillId="4" borderId="18" xfId="0" applyFill="1" applyBorder="1" applyAlignment="1">
      <alignment horizontal="center" vertical="center"/>
    </xf>
    <xf numFmtId="0" fontId="0" fillId="4" borderId="7" xfId="0" applyFill="1" applyBorder="1" applyAlignment="1">
      <alignment horizontal="center" vertical="center"/>
    </xf>
    <xf numFmtId="0" fontId="0" fillId="4" borderId="19" xfId="0" applyFill="1" applyBorder="1" applyAlignment="1">
      <alignment horizontal="center" vertical="center"/>
    </xf>
    <xf numFmtId="14" fontId="0" fillId="0" borderId="19" xfId="0" applyNumberFormat="1" applyBorder="1" applyAlignment="1">
      <alignment horizontal="center" vertical="center"/>
    </xf>
    <xf numFmtId="14" fontId="0" fillId="0" borderId="8" xfId="0" applyNumberFormat="1" applyBorder="1" applyAlignment="1">
      <alignment horizontal="center" vertical="center"/>
    </xf>
    <xf numFmtId="0" fontId="0" fillId="0" borderId="18" xfId="0" applyBorder="1" applyAlignment="1">
      <alignment horizontal="center" vertical="center"/>
    </xf>
    <xf numFmtId="0" fontId="0" fillId="0" borderId="6" xfId="0" applyBorder="1" applyAlignment="1">
      <alignment horizontal="center" vertical="center"/>
    </xf>
    <xf numFmtId="0" fontId="0" fillId="0" borderId="38" xfId="0" applyBorder="1" applyAlignment="1">
      <alignment horizontal="left" vertical="center" wrapText="1"/>
    </xf>
    <xf numFmtId="0" fontId="0" fillId="0" borderId="12" xfId="0" applyBorder="1" applyAlignment="1">
      <alignment horizontal="left" vertical="center" wrapText="1"/>
    </xf>
    <xf numFmtId="0" fontId="0" fillId="0" borderId="17" xfId="0" applyBorder="1" applyAlignment="1">
      <alignment horizontal="left" vertical="center" wrapText="1"/>
    </xf>
    <xf numFmtId="0" fontId="0" fillId="0" borderId="39" xfId="0" applyBorder="1" applyAlignment="1">
      <alignment horizontal="left" vertical="center" wrapText="1"/>
    </xf>
    <xf numFmtId="0" fontId="0" fillId="0" borderId="35" xfId="0" applyBorder="1" applyAlignment="1">
      <alignment horizontal="left" vertical="center" wrapText="1"/>
    </xf>
    <xf numFmtId="0" fontId="0" fillId="0" borderId="40" xfId="0" applyBorder="1" applyAlignment="1">
      <alignment horizontal="left" vertical="center" wrapText="1"/>
    </xf>
    <xf numFmtId="0" fontId="13" fillId="0" borderId="0" xfId="0" applyFont="1" applyFill="1" applyBorder="1" applyAlignment="1">
      <alignment horizontal="center" vertical="center"/>
    </xf>
    <xf numFmtId="0" fontId="5" fillId="2" borderId="34" xfId="0" applyFont="1" applyFill="1" applyBorder="1" applyAlignment="1">
      <alignment horizontal="center" vertical="center"/>
    </xf>
    <xf numFmtId="0" fontId="5" fillId="2" borderId="36" xfId="0" applyFont="1" applyFill="1" applyBorder="1" applyAlignment="1">
      <alignment horizontal="center" vertical="center"/>
    </xf>
    <xf numFmtId="0" fontId="0" fillId="4" borderId="1" xfId="0" applyFill="1" applyBorder="1" applyAlignment="1">
      <alignment horizontal="center" vertical="center"/>
    </xf>
    <xf numFmtId="0" fontId="4" fillId="0" borderId="0" xfId="0" applyFont="1" applyAlignment="1">
      <alignment horizontal="center" vertical="center"/>
    </xf>
    <xf numFmtId="0" fontId="0" fillId="0" borderId="38" xfId="0" applyBorder="1" applyAlignment="1">
      <alignment horizontal="center" vertical="center" wrapText="1"/>
    </xf>
    <xf numFmtId="0" fontId="0" fillId="0" borderId="12" xfId="0" applyBorder="1" applyAlignment="1">
      <alignment horizontal="center" vertical="center" wrapText="1"/>
    </xf>
    <xf numFmtId="0" fontId="0" fillId="0" borderId="17" xfId="0" applyBorder="1" applyAlignment="1">
      <alignment horizontal="center" vertical="center" wrapText="1"/>
    </xf>
    <xf numFmtId="0" fontId="0" fillId="0" borderId="39" xfId="0" applyBorder="1" applyAlignment="1">
      <alignment horizontal="center" vertical="center" wrapText="1"/>
    </xf>
    <xf numFmtId="0" fontId="0" fillId="0" borderId="35" xfId="0" applyBorder="1" applyAlignment="1">
      <alignment horizontal="center" vertical="center" wrapText="1"/>
    </xf>
    <xf numFmtId="0" fontId="0" fillId="0" borderId="40" xfId="0" applyBorder="1" applyAlignment="1">
      <alignment horizontal="center" vertical="center" wrapText="1"/>
    </xf>
    <xf numFmtId="0" fontId="0" fillId="4" borderId="20" xfId="0" applyFill="1" applyBorder="1" applyAlignment="1">
      <alignment horizontal="center" vertical="center"/>
    </xf>
    <xf numFmtId="0" fontId="0" fillId="4" borderId="12" xfId="0" applyFill="1" applyBorder="1" applyAlignment="1">
      <alignment horizontal="center" vertical="center"/>
    </xf>
    <xf numFmtId="0" fontId="0" fillId="4" borderId="17" xfId="0" applyFill="1" applyBorder="1" applyAlignment="1">
      <alignment horizontal="center" vertical="center"/>
    </xf>
    <xf numFmtId="0" fontId="0" fillId="4" borderId="34" xfId="0" applyFill="1" applyBorder="1" applyAlignment="1">
      <alignment horizontal="center" vertical="center"/>
    </xf>
    <xf numFmtId="0" fontId="0" fillId="4" borderId="35" xfId="0" applyFill="1" applyBorder="1" applyAlignment="1">
      <alignment horizontal="center" vertical="center"/>
    </xf>
    <xf numFmtId="0" fontId="0" fillId="4" borderId="40" xfId="0" applyFill="1" applyBorder="1" applyAlignment="1">
      <alignment horizontal="center" vertical="center"/>
    </xf>
    <xf numFmtId="0" fontId="0" fillId="4" borderId="2" xfId="0" applyFill="1" applyBorder="1" applyAlignment="1">
      <alignment horizontal="center" vertical="center"/>
    </xf>
    <xf numFmtId="0" fontId="0" fillId="4" borderId="27" xfId="0" applyFill="1" applyBorder="1" applyAlignment="1">
      <alignment horizontal="center" vertical="center"/>
    </xf>
    <xf numFmtId="0" fontId="0" fillId="4" borderId="3" xfId="0" applyFill="1" applyBorder="1" applyAlignment="1">
      <alignment horizontal="center" vertical="center"/>
    </xf>
    <xf numFmtId="0" fontId="3" fillId="0" borderId="0" xfId="0" applyFont="1" applyAlignment="1">
      <alignment horizontal="center" vertical="center"/>
    </xf>
    <xf numFmtId="0" fontId="8" fillId="5" borderId="2" xfId="0" applyFont="1" applyFill="1" applyBorder="1" applyAlignment="1">
      <alignment horizontal="center" vertical="center"/>
    </xf>
    <xf numFmtId="0" fontId="8" fillId="5" borderId="27" xfId="0" applyFont="1" applyFill="1" applyBorder="1" applyAlignment="1">
      <alignment horizontal="center" vertical="center"/>
    </xf>
    <xf numFmtId="0" fontId="8" fillId="5" borderId="3" xfId="0" applyFont="1" applyFill="1" applyBorder="1" applyAlignment="1">
      <alignment horizontal="center" vertical="center"/>
    </xf>
    <xf numFmtId="0" fontId="5" fillId="0" borderId="0" xfId="0" applyFont="1" applyAlignment="1">
      <alignment horizontal="center" vertical="center"/>
    </xf>
    <xf numFmtId="0" fontId="0" fillId="0" borderId="38" xfId="0" applyBorder="1" applyAlignment="1">
      <alignment horizontal="left" vertical="center"/>
    </xf>
    <xf numFmtId="0" fontId="0" fillId="0" borderId="12" xfId="0" applyBorder="1" applyAlignment="1">
      <alignment horizontal="left" vertical="center"/>
    </xf>
    <xf numFmtId="0" fontId="0" fillId="0" borderId="17" xfId="0" applyBorder="1" applyAlignment="1">
      <alignment horizontal="left" vertical="center"/>
    </xf>
    <xf numFmtId="0" fontId="0" fillId="0" borderId="39" xfId="0" applyBorder="1" applyAlignment="1">
      <alignment horizontal="left" vertical="center"/>
    </xf>
    <xf numFmtId="0" fontId="0" fillId="0" borderId="35" xfId="0" applyBorder="1" applyAlignment="1">
      <alignment horizontal="left" vertical="center"/>
    </xf>
    <xf numFmtId="0" fontId="0" fillId="0" borderId="40" xfId="0" applyBorder="1" applyAlignment="1">
      <alignment horizontal="left" vertical="center"/>
    </xf>
    <xf numFmtId="0" fontId="10" fillId="4" borderId="47" xfId="0" applyFont="1" applyFill="1" applyBorder="1" applyAlignment="1">
      <alignment horizontal="left" vertical="center"/>
    </xf>
    <xf numFmtId="0" fontId="10" fillId="4" borderId="46" xfId="0" applyFont="1" applyFill="1" applyBorder="1" applyAlignment="1">
      <alignment horizontal="left" vertical="center"/>
    </xf>
    <xf numFmtId="0" fontId="10" fillId="4" borderId="48" xfId="0" applyFont="1" applyFill="1" applyBorder="1" applyAlignment="1">
      <alignment horizontal="left" vertical="center"/>
    </xf>
    <xf numFmtId="0" fontId="0" fillId="4" borderId="43" xfId="0" applyFill="1" applyBorder="1" applyAlignment="1">
      <alignment horizontal="center" vertical="center"/>
    </xf>
    <xf numFmtId="0" fontId="0" fillId="4" borderId="31" xfId="0" applyFill="1" applyBorder="1" applyAlignment="1">
      <alignment horizontal="center" vertical="center"/>
    </xf>
    <xf numFmtId="0" fontId="0" fillId="4" borderId="28" xfId="0" applyFill="1" applyBorder="1" applyAlignment="1">
      <alignment horizontal="center" vertical="center"/>
    </xf>
    <xf numFmtId="0" fontId="0" fillId="4" borderId="1" xfId="0" applyFill="1" applyBorder="1" applyAlignment="1">
      <alignment horizontal="left" vertical="center"/>
    </xf>
    <xf numFmtId="0" fontId="0" fillId="0" borderId="43" xfId="0" applyBorder="1" applyAlignment="1">
      <alignment horizontal="center" vertical="center"/>
    </xf>
    <xf numFmtId="0" fontId="0" fillId="0" borderId="1" xfId="0" applyBorder="1" applyAlignment="1">
      <alignment horizontal="center" vertical="center"/>
    </xf>
    <xf numFmtId="176" fontId="0" fillId="0" borderId="1" xfId="0" applyNumberFormat="1" applyBorder="1" applyAlignment="1">
      <alignment horizontal="center" vertical="center"/>
    </xf>
    <xf numFmtId="0" fontId="0" fillId="0" borderId="49" xfId="0" applyBorder="1" applyAlignment="1">
      <alignment horizontal="left" vertical="center"/>
    </xf>
    <xf numFmtId="0" fontId="0" fillId="0" borderId="0" xfId="0" applyBorder="1" applyAlignment="1">
      <alignment horizontal="left" vertical="center"/>
    </xf>
    <xf numFmtId="0" fontId="0" fillId="0" borderId="50" xfId="0" applyBorder="1" applyAlignment="1">
      <alignment horizontal="left" vertical="center"/>
    </xf>
    <xf numFmtId="0" fontId="0" fillId="0" borderId="31" xfId="0" applyFill="1" applyBorder="1">
      <alignment vertical="center"/>
    </xf>
    <xf numFmtId="0" fontId="10" fillId="0" borderId="0" xfId="0" applyFont="1" applyBorder="1" applyAlignment="1">
      <alignment horizontal="center" vertical="center"/>
    </xf>
    <xf numFmtId="0" fontId="2" fillId="0" borderId="0" xfId="0" applyFont="1" applyFill="1" applyBorder="1" applyAlignment="1">
      <alignment horizontal="center" vertical="center"/>
    </xf>
    <xf numFmtId="0" fontId="0" fillId="0" borderId="0" xfId="0" applyFill="1" applyAlignment="1">
      <alignment horizontal="center" vertical="center"/>
    </xf>
    <xf numFmtId="0" fontId="0" fillId="0" borderId="0" xfId="0" applyFill="1">
      <alignment vertical="center"/>
    </xf>
    <xf numFmtId="0" fontId="0" fillId="2" borderId="20" xfId="0" applyFill="1" applyBorder="1" applyAlignment="1">
      <alignment horizontal="center" vertical="center"/>
    </xf>
    <xf numFmtId="0" fontId="0" fillId="2" borderId="21" xfId="0" applyFill="1" applyBorder="1" applyAlignment="1">
      <alignment horizontal="center" vertical="center"/>
    </xf>
    <xf numFmtId="0" fontId="0" fillId="2" borderId="22" xfId="0" applyFill="1" applyBorder="1" applyAlignment="1">
      <alignment horizontal="center" vertical="center"/>
    </xf>
    <xf numFmtId="0" fontId="0" fillId="2" borderId="23" xfId="0" applyFill="1" applyBorder="1" applyAlignment="1">
      <alignment horizontal="center" vertical="center"/>
    </xf>
    <xf numFmtId="0" fontId="10" fillId="0" borderId="43" xfId="0" applyFont="1" applyBorder="1" applyAlignment="1">
      <alignment vertical="center" wrapText="1"/>
    </xf>
    <xf numFmtId="0" fontId="0" fillId="0" borderId="0" xfId="0" applyAlignment="1">
      <alignment horizontal="left" vertical="top" wrapText="1"/>
    </xf>
    <xf numFmtId="0" fontId="0" fillId="0" borderId="52" xfId="0" applyBorder="1">
      <alignment vertical="center"/>
    </xf>
    <xf numFmtId="0" fontId="0" fillId="0" borderId="49" xfId="0" applyBorder="1" applyAlignment="1">
      <alignment horizontal="left" vertical="top" wrapText="1"/>
    </xf>
    <xf numFmtId="0" fontId="0" fillId="0" borderId="0" xfId="0" applyBorder="1" applyAlignment="1">
      <alignment horizontal="left" vertical="top" wrapText="1"/>
    </xf>
    <xf numFmtId="0" fontId="0" fillId="0" borderId="50" xfId="0" applyBorder="1" applyAlignment="1">
      <alignment horizontal="left" vertical="top" wrapText="1"/>
    </xf>
    <xf numFmtId="0" fontId="0" fillId="0" borderId="49" xfId="0" applyBorder="1" applyAlignment="1">
      <alignment horizontal="left" vertical="top" wrapText="1"/>
    </xf>
    <xf numFmtId="0" fontId="0" fillId="0" borderId="0" xfId="0" applyBorder="1" applyAlignment="1">
      <alignment horizontal="left" vertical="top" wrapText="1"/>
    </xf>
    <xf numFmtId="0" fontId="0" fillId="0" borderId="50" xfId="0" applyBorder="1" applyAlignment="1">
      <alignment horizontal="left" vertical="top" wrapText="1"/>
    </xf>
    <xf numFmtId="0" fontId="0" fillId="0" borderId="42" xfId="0" applyBorder="1" applyAlignment="1">
      <alignment horizontal="left" vertical="top" wrapText="1"/>
    </xf>
    <xf numFmtId="0" fontId="0" fillId="0" borderId="4" xfId="0" applyBorder="1" applyAlignment="1">
      <alignment horizontal="left" vertical="top" wrapText="1"/>
    </xf>
    <xf numFmtId="0" fontId="0" fillId="4" borderId="51" xfId="0" applyFill="1" applyBorder="1">
      <alignment vertical="center"/>
    </xf>
    <xf numFmtId="0" fontId="0" fillId="4" borderId="51" xfId="0" applyFill="1" applyBorder="1" applyAlignment="1">
      <alignment horizontal="left" vertical="top" wrapText="1"/>
    </xf>
    <xf numFmtId="0" fontId="0" fillId="4" borderId="52" xfId="0" applyFill="1" applyBorder="1" applyAlignment="1">
      <alignment horizontal="left" vertical="top" wrapText="1"/>
    </xf>
    <xf numFmtId="0" fontId="0" fillId="4" borderId="53" xfId="0" applyFill="1" applyBorder="1" applyAlignment="1">
      <alignment horizontal="left" vertical="top" wrapText="1"/>
    </xf>
    <xf numFmtId="0" fontId="0" fillId="0" borderId="49" xfId="0" applyBorder="1" applyAlignment="1">
      <alignment vertical="center"/>
    </xf>
    <xf numFmtId="0" fontId="17" fillId="0" borderId="0" xfId="0" applyFont="1" applyBorder="1">
      <alignment vertical="center"/>
    </xf>
    <xf numFmtId="1" fontId="17" fillId="0" borderId="0" xfId="0" applyNumberFormat="1" applyFont="1" applyBorder="1">
      <alignment vertical="center"/>
    </xf>
    <xf numFmtId="0" fontId="17" fillId="0" borderId="0" xfId="0" applyFont="1" applyBorder="1" applyAlignment="1">
      <alignment horizontal="center" vertical="center"/>
    </xf>
    <xf numFmtId="0" fontId="0" fillId="0" borderId="31" xfId="0" applyFill="1" applyBorder="1" applyAlignment="1">
      <alignment horizontal="center" vertical="center"/>
    </xf>
    <xf numFmtId="0" fontId="0" fillId="0" borderId="19" xfId="0" applyFill="1" applyBorder="1">
      <alignment vertical="center"/>
    </xf>
    <xf numFmtId="0" fontId="0" fillId="0" borderId="19" xfId="0" applyFill="1" applyBorder="1" applyAlignment="1">
      <alignment horizontal="center" vertical="center"/>
    </xf>
    <xf numFmtId="0" fontId="0" fillId="0" borderId="19" xfId="0" applyFill="1" applyBorder="1" applyAlignment="1">
      <alignment vertical="center" wrapText="1"/>
    </xf>
    <xf numFmtId="0" fontId="0" fillId="0" borderId="52" xfId="0" applyBorder="1" applyAlignment="1">
      <alignment horizontal="left" vertical="top" wrapText="1"/>
    </xf>
    <xf numFmtId="0" fontId="0" fillId="0" borderId="53" xfId="0" applyBorder="1" applyAlignment="1">
      <alignment horizontal="left" vertical="top" wrapText="1"/>
    </xf>
  </cellXfs>
  <cellStyles count="2">
    <cellStyle name="ハイパーリンク" xfId="1" builtinId="8"/>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customXml" Target="../ink/ink1.xml"/></Relationships>
</file>

<file path=xl/drawings/_rels/drawing20.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5.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xdr:from>
      <xdr:col>8</xdr:col>
      <xdr:colOff>723901</xdr:colOff>
      <xdr:row>0</xdr:row>
      <xdr:rowOff>139700</xdr:rowOff>
    </xdr:from>
    <xdr:to>
      <xdr:col>12</xdr:col>
      <xdr:colOff>901701</xdr:colOff>
      <xdr:row>19</xdr:row>
      <xdr:rowOff>87587</xdr:rowOff>
    </xdr:to>
    <xdr:grpSp>
      <xdr:nvGrpSpPr>
        <xdr:cNvPr id="20" name="グループ化 19">
          <a:extLst>
            <a:ext uri="{FF2B5EF4-FFF2-40B4-BE49-F238E27FC236}">
              <a16:creationId xmlns:a16="http://schemas.microsoft.com/office/drawing/2014/main" id="{4901353F-A9C8-5A80-35A7-42C0BF62F35C}"/>
            </a:ext>
          </a:extLst>
        </xdr:cNvPr>
        <xdr:cNvGrpSpPr/>
      </xdr:nvGrpSpPr>
      <xdr:grpSpPr>
        <a:xfrm>
          <a:off x="8361915" y="139700"/>
          <a:ext cx="3996807" cy="4739660"/>
          <a:chOff x="270128" y="1304033"/>
          <a:chExt cx="4640987" cy="4249934"/>
        </a:xfrm>
      </xdr:grpSpPr>
      <xdr:pic>
        <xdr:nvPicPr>
          <xdr:cNvPr id="22" name="図 21">
            <a:extLst>
              <a:ext uri="{FF2B5EF4-FFF2-40B4-BE49-F238E27FC236}">
                <a16:creationId xmlns:a16="http://schemas.microsoft.com/office/drawing/2014/main" id="{4237DE0D-E5CE-E81F-7A58-A49CA67C3470}"/>
              </a:ext>
            </a:extLst>
          </xdr:cNvPr>
          <xdr:cNvPicPr>
            <a:picLocks noChangeAspect="1"/>
          </xdr:cNvPicPr>
        </xdr:nvPicPr>
        <xdr:blipFill>
          <a:blip xmlns:r="http://schemas.openxmlformats.org/officeDocument/2006/relationships" r:embed="rId1"/>
          <a:stretch>
            <a:fillRect/>
          </a:stretch>
        </xdr:blipFill>
        <xdr:spPr>
          <a:xfrm>
            <a:off x="270128" y="1304033"/>
            <a:ext cx="4640987" cy="4249934"/>
          </a:xfrm>
          <a:prstGeom prst="rect">
            <a:avLst/>
          </a:prstGeom>
        </xdr:spPr>
      </xdr:pic>
      <xdr:sp macro="" textlink="">
        <xdr:nvSpPr>
          <xdr:cNvPr id="23" name="正方形/長方形 22">
            <a:extLst>
              <a:ext uri="{FF2B5EF4-FFF2-40B4-BE49-F238E27FC236}">
                <a16:creationId xmlns:a16="http://schemas.microsoft.com/office/drawing/2014/main" id="{14CBB0E4-B0BA-625B-2BD5-D460003C74F9}"/>
              </a:ext>
            </a:extLst>
          </xdr:cNvPr>
          <xdr:cNvSpPr/>
        </xdr:nvSpPr>
        <xdr:spPr>
          <a:xfrm>
            <a:off x="1781666" y="2305230"/>
            <a:ext cx="161198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4" name="正方形/長方形 23">
            <a:extLst>
              <a:ext uri="{FF2B5EF4-FFF2-40B4-BE49-F238E27FC236}">
                <a16:creationId xmlns:a16="http://schemas.microsoft.com/office/drawing/2014/main" id="{752C9D93-6F1C-16BA-8748-F5A5CE405CC7}"/>
              </a:ext>
            </a:extLst>
          </xdr:cNvPr>
          <xdr:cNvSpPr/>
        </xdr:nvSpPr>
        <xdr:spPr>
          <a:xfrm>
            <a:off x="1648052" y="2472979"/>
            <a:ext cx="1943560"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 name="正方形/長方形 24">
            <a:extLst>
              <a:ext uri="{FF2B5EF4-FFF2-40B4-BE49-F238E27FC236}">
                <a16:creationId xmlns:a16="http://schemas.microsoft.com/office/drawing/2014/main" id="{A9A636D1-2E8D-6341-0546-17529903B6ED}"/>
              </a:ext>
            </a:extLst>
          </xdr:cNvPr>
          <xdr:cNvSpPr/>
        </xdr:nvSpPr>
        <xdr:spPr>
          <a:xfrm>
            <a:off x="1707689" y="2640007"/>
            <a:ext cx="188392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 name="正方形/長方形 25">
            <a:extLst>
              <a:ext uri="{FF2B5EF4-FFF2-40B4-BE49-F238E27FC236}">
                <a16:creationId xmlns:a16="http://schemas.microsoft.com/office/drawing/2014/main" id="{90FAB19C-2246-BE83-CA18-D9930E21717F}"/>
              </a:ext>
            </a:extLst>
          </xdr:cNvPr>
          <xdr:cNvSpPr/>
        </xdr:nvSpPr>
        <xdr:spPr>
          <a:xfrm>
            <a:off x="1605756" y="3660152"/>
            <a:ext cx="2051844"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 name="正方形/長方形 26">
            <a:extLst>
              <a:ext uri="{FF2B5EF4-FFF2-40B4-BE49-F238E27FC236}">
                <a16:creationId xmlns:a16="http://schemas.microsoft.com/office/drawing/2014/main" id="{DB9E5992-AFBC-9D93-F405-01A9268CB1A7}"/>
              </a:ext>
            </a:extLst>
          </xdr:cNvPr>
          <xdr:cNvSpPr/>
        </xdr:nvSpPr>
        <xdr:spPr>
          <a:xfrm>
            <a:off x="1506651" y="3833918"/>
            <a:ext cx="1943559"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8" name="正方形/長方形 27">
            <a:extLst>
              <a:ext uri="{FF2B5EF4-FFF2-40B4-BE49-F238E27FC236}">
                <a16:creationId xmlns:a16="http://schemas.microsoft.com/office/drawing/2014/main" id="{8B9D8408-EF86-46AC-A8A2-366004E57AD5}"/>
              </a:ext>
            </a:extLst>
          </xdr:cNvPr>
          <xdr:cNvSpPr/>
        </xdr:nvSpPr>
        <xdr:spPr>
          <a:xfrm>
            <a:off x="1369017" y="4007684"/>
            <a:ext cx="2024631" cy="1151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9" name="正方形/長方形 28">
            <a:extLst>
              <a:ext uri="{FF2B5EF4-FFF2-40B4-BE49-F238E27FC236}">
                <a16:creationId xmlns:a16="http://schemas.microsoft.com/office/drawing/2014/main" id="{A0E4E935-1931-93AA-1E57-A213868C8D33}"/>
              </a:ext>
            </a:extLst>
          </xdr:cNvPr>
          <xdr:cNvSpPr/>
        </xdr:nvSpPr>
        <xdr:spPr>
          <a:xfrm>
            <a:off x="1387869" y="4166276"/>
            <a:ext cx="1826671" cy="13309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0" name="正方形/長方形 29">
            <a:extLst>
              <a:ext uri="{FF2B5EF4-FFF2-40B4-BE49-F238E27FC236}">
                <a16:creationId xmlns:a16="http://schemas.microsoft.com/office/drawing/2014/main" id="{8C8BE744-A111-335E-BFAE-24BDA5910C11}"/>
              </a:ext>
            </a:extLst>
          </xdr:cNvPr>
          <xdr:cNvSpPr/>
        </xdr:nvSpPr>
        <xdr:spPr>
          <a:xfrm>
            <a:off x="1645696" y="2813773"/>
            <a:ext cx="1673978"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8</xdr:col>
      <xdr:colOff>602009</xdr:colOff>
      <xdr:row>19</xdr:row>
      <xdr:rowOff>103499</xdr:rowOff>
    </xdr:from>
    <xdr:to>
      <xdr:col>15</xdr:col>
      <xdr:colOff>788027</xdr:colOff>
      <xdr:row>35</xdr:row>
      <xdr:rowOff>65830</xdr:rowOff>
    </xdr:to>
    <xdr:grpSp>
      <xdr:nvGrpSpPr>
        <xdr:cNvPr id="31" name="グループ化 30">
          <a:extLst>
            <a:ext uri="{FF2B5EF4-FFF2-40B4-BE49-F238E27FC236}">
              <a16:creationId xmlns:a16="http://schemas.microsoft.com/office/drawing/2014/main" id="{DCDA35CB-34D3-3928-2D29-27AA2420D197}"/>
            </a:ext>
          </a:extLst>
        </xdr:cNvPr>
        <xdr:cNvGrpSpPr/>
      </xdr:nvGrpSpPr>
      <xdr:grpSpPr>
        <a:xfrm>
          <a:off x="8240023" y="4895272"/>
          <a:ext cx="6869281" cy="4015523"/>
          <a:chOff x="4911115" y="818911"/>
          <a:chExt cx="6853518" cy="3786929"/>
        </a:xfrm>
      </xdr:grpSpPr>
      <xdr:pic>
        <xdr:nvPicPr>
          <xdr:cNvPr id="32" name="図 31">
            <a:extLst>
              <a:ext uri="{FF2B5EF4-FFF2-40B4-BE49-F238E27FC236}">
                <a16:creationId xmlns:a16="http://schemas.microsoft.com/office/drawing/2014/main" id="{F5D8B8C7-A21C-A6F7-1DBC-9EF490B88573}"/>
              </a:ext>
            </a:extLst>
          </xdr:cNvPr>
          <xdr:cNvPicPr>
            <a:picLocks noChangeAspect="1"/>
          </xdr:cNvPicPr>
        </xdr:nvPicPr>
        <xdr:blipFill>
          <a:blip xmlns:r="http://schemas.openxmlformats.org/officeDocument/2006/relationships" r:embed="rId2"/>
          <a:stretch>
            <a:fillRect/>
          </a:stretch>
        </xdr:blipFill>
        <xdr:spPr>
          <a:xfrm>
            <a:off x="4911115" y="818911"/>
            <a:ext cx="6853518" cy="3786929"/>
          </a:xfrm>
          <a:prstGeom prst="rect">
            <a:avLst/>
          </a:prstGeom>
        </xdr:spPr>
      </xdr:pic>
      <xdr:sp macro="" textlink="">
        <xdr:nvSpPr>
          <xdr:cNvPr id="33" name="円/楕円 32">
            <a:extLst>
              <a:ext uri="{FF2B5EF4-FFF2-40B4-BE49-F238E27FC236}">
                <a16:creationId xmlns:a16="http://schemas.microsoft.com/office/drawing/2014/main" id="{382B6669-9FB4-6752-B8E7-C3BF78274C23}"/>
              </a:ext>
            </a:extLst>
          </xdr:cNvPr>
          <xdr:cNvSpPr/>
        </xdr:nvSpPr>
        <xdr:spPr>
          <a:xfrm>
            <a:off x="8348353" y="1508167"/>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 name="円/楕円 33">
            <a:extLst>
              <a:ext uri="{FF2B5EF4-FFF2-40B4-BE49-F238E27FC236}">
                <a16:creationId xmlns:a16="http://schemas.microsoft.com/office/drawing/2014/main" id="{40E474AC-C76F-168E-0465-B9F367A9FFE4}"/>
              </a:ext>
            </a:extLst>
          </xdr:cNvPr>
          <xdr:cNvSpPr/>
        </xdr:nvSpPr>
        <xdr:spPr>
          <a:xfrm>
            <a:off x="9070767" y="1506332"/>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円/楕円 34">
            <a:extLst>
              <a:ext uri="{FF2B5EF4-FFF2-40B4-BE49-F238E27FC236}">
                <a16:creationId xmlns:a16="http://schemas.microsoft.com/office/drawing/2014/main" id="{C1A9F4CD-0326-B8E1-A537-5C5F8C00D1DB}"/>
              </a:ext>
            </a:extLst>
          </xdr:cNvPr>
          <xdr:cNvSpPr/>
        </xdr:nvSpPr>
        <xdr:spPr>
          <a:xfrm>
            <a:off x="9816931" y="1506003"/>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6" name="円/楕円 35">
            <a:extLst>
              <a:ext uri="{FF2B5EF4-FFF2-40B4-BE49-F238E27FC236}">
                <a16:creationId xmlns:a16="http://schemas.microsoft.com/office/drawing/2014/main" id="{78D8AD8D-4624-E786-78FA-BF9BBE886572}"/>
              </a:ext>
            </a:extLst>
          </xdr:cNvPr>
          <xdr:cNvSpPr/>
        </xdr:nvSpPr>
        <xdr:spPr>
          <a:xfrm>
            <a:off x="7618018"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7" name="円/楕円 36">
            <a:extLst>
              <a:ext uri="{FF2B5EF4-FFF2-40B4-BE49-F238E27FC236}">
                <a16:creationId xmlns:a16="http://schemas.microsoft.com/office/drawing/2014/main" id="{E77C5F48-DFF2-E457-7F5A-640500988C74}"/>
              </a:ext>
            </a:extLst>
          </xdr:cNvPr>
          <xdr:cNvSpPr/>
        </xdr:nvSpPr>
        <xdr:spPr>
          <a:xfrm>
            <a:off x="8348353" y="294571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8" name="円/楕円 37">
            <a:extLst>
              <a:ext uri="{FF2B5EF4-FFF2-40B4-BE49-F238E27FC236}">
                <a16:creationId xmlns:a16="http://schemas.microsoft.com/office/drawing/2014/main" id="{FAE12339-644D-D0F0-FB8D-2C258080065F}"/>
              </a:ext>
            </a:extLst>
          </xdr:cNvPr>
          <xdr:cNvSpPr/>
        </xdr:nvSpPr>
        <xdr:spPr>
          <a:xfrm>
            <a:off x="9070767"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9" name="円/楕円 38">
            <a:extLst>
              <a:ext uri="{FF2B5EF4-FFF2-40B4-BE49-F238E27FC236}">
                <a16:creationId xmlns:a16="http://schemas.microsoft.com/office/drawing/2014/main" id="{A14EB11A-15E9-1988-D02B-415EE7D5AFC4}"/>
              </a:ext>
            </a:extLst>
          </xdr:cNvPr>
          <xdr:cNvSpPr/>
        </xdr:nvSpPr>
        <xdr:spPr>
          <a:xfrm>
            <a:off x="9816931"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 name="円/楕円 39">
            <a:extLst>
              <a:ext uri="{FF2B5EF4-FFF2-40B4-BE49-F238E27FC236}">
                <a16:creationId xmlns:a16="http://schemas.microsoft.com/office/drawing/2014/main" id="{B7716ED3-72FD-9DD0-1196-18B7802C7B83}"/>
              </a:ext>
            </a:extLst>
          </xdr:cNvPr>
          <xdr:cNvSpPr/>
        </xdr:nvSpPr>
        <xdr:spPr>
          <a:xfrm>
            <a:off x="7618018" y="221952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330200</xdr:colOff>
      <xdr:row>11</xdr:row>
      <xdr:rowOff>245353</xdr:rowOff>
    </xdr:from>
    <xdr:to>
      <xdr:col>5</xdr:col>
      <xdr:colOff>1295400</xdr:colOff>
      <xdr:row>31</xdr:row>
      <xdr:rowOff>8250</xdr:rowOff>
    </xdr:to>
    <xdr:pic>
      <xdr:nvPicPr>
        <xdr:cNvPr id="3" name="図 2">
          <a:extLst>
            <a:ext uri="{FF2B5EF4-FFF2-40B4-BE49-F238E27FC236}">
              <a16:creationId xmlns:a16="http://schemas.microsoft.com/office/drawing/2014/main" id="{C8BEA628-8E4E-7634-F89D-C59EAD51560D}"/>
            </a:ext>
          </a:extLst>
        </xdr:cNvPr>
        <xdr:cNvPicPr>
          <a:picLocks noChangeAspect="1"/>
        </xdr:cNvPicPr>
      </xdr:nvPicPr>
      <xdr:blipFill>
        <a:blip xmlns:r="http://schemas.openxmlformats.org/officeDocument/2006/relationships" r:embed="rId1"/>
        <a:stretch>
          <a:fillRect/>
        </a:stretch>
      </xdr:blipFill>
      <xdr:spPr>
        <a:xfrm>
          <a:off x="2514600" y="3064753"/>
          <a:ext cx="6057900" cy="484289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304800</xdr:colOff>
      <xdr:row>11</xdr:row>
      <xdr:rowOff>195317</xdr:rowOff>
    </xdr:from>
    <xdr:to>
      <xdr:col>5</xdr:col>
      <xdr:colOff>1228680</xdr:colOff>
      <xdr:row>31</xdr:row>
      <xdr:rowOff>25400</xdr:rowOff>
    </xdr:to>
    <xdr:pic>
      <xdr:nvPicPr>
        <xdr:cNvPr id="4" name="図 3">
          <a:extLst>
            <a:ext uri="{FF2B5EF4-FFF2-40B4-BE49-F238E27FC236}">
              <a16:creationId xmlns:a16="http://schemas.microsoft.com/office/drawing/2014/main" id="{6F704CF6-7138-71C2-9E02-CABA6F6DFB02}"/>
            </a:ext>
          </a:extLst>
        </xdr:cNvPr>
        <xdr:cNvPicPr>
          <a:picLocks noChangeAspect="1"/>
        </xdr:cNvPicPr>
      </xdr:nvPicPr>
      <xdr:blipFill>
        <a:blip xmlns:r="http://schemas.openxmlformats.org/officeDocument/2006/relationships" r:embed="rId1"/>
        <a:stretch>
          <a:fillRect/>
        </a:stretch>
      </xdr:blipFill>
      <xdr:spPr>
        <a:xfrm>
          <a:off x="2489200" y="3014717"/>
          <a:ext cx="6016580" cy="491008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723899</xdr:colOff>
      <xdr:row>12</xdr:row>
      <xdr:rowOff>63500</xdr:rowOff>
    </xdr:from>
    <xdr:to>
      <xdr:col>5</xdr:col>
      <xdr:colOff>2427614</xdr:colOff>
      <xdr:row>30</xdr:row>
      <xdr:rowOff>38100</xdr:rowOff>
    </xdr:to>
    <xdr:pic>
      <xdr:nvPicPr>
        <xdr:cNvPr id="3" name="図 2">
          <a:extLst>
            <a:ext uri="{FF2B5EF4-FFF2-40B4-BE49-F238E27FC236}">
              <a16:creationId xmlns:a16="http://schemas.microsoft.com/office/drawing/2014/main" id="{8FCFB9D5-1567-C8CB-72F4-7F01EEFAC7B2}"/>
            </a:ext>
          </a:extLst>
        </xdr:cNvPr>
        <xdr:cNvPicPr>
          <a:picLocks noChangeAspect="1"/>
        </xdr:cNvPicPr>
      </xdr:nvPicPr>
      <xdr:blipFill>
        <a:blip xmlns:r="http://schemas.openxmlformats.org/officeDocument/2006/relationships" r:embed="rId1"/>
        <a:stretch>
          <a:fillRect/>
        </a:stretch>
      </xdr:blipFill>
      <xdr:spPr>
        <a:xfrm>
          <a:off x="1676399" y="3136900"/>
          <a:ext cx="8028315" cy="45466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199776</xdr:colOff>
      <xdr:row>11</xdr:row>
      <xdr:rowOff>228314</xdr:rowOff>
    </xdr:from>
    <xdr:to>
      <xdr:col>5</xdr:col>
      <xdr:colOff>1355618</xdr:colOff>
      <xdr:row>30</xdr:row>
      <xdr:rowOff>190327</xdr:rowOff>
    </xdr:to>
    <xdr:pic>
      <xdr:nvPicPr>
        <xdr:cNvPr id="3" name="図 2">
          <a:extLst>
            <a:ext uri="{FF2B5EF4-FFF2-40B4-BE49-F238E27FC236}">
              <a16:creationId xmlns:a16="http://schemas.microsoft.com/office/drawing/2014/main" id="{8891FBEE-B8D1-7E50-0033-D7141149F716}"/>
            </a:ext>
          </a:extLst>
        </xdr:cNvPr>
        <xdr:cNvPicPr>
          <a:picLocks noChangeAspect="1"/>
        </xdr:cNvPicPr>
      </xdr:nvPicPr>
      <xdr:blipFill>
        <a:blip xmlns:r="http://schemas.openxmlformats.org/officeDocument/2006/relationships" r:embed="rId1"/>
        <a:stretch>
          <a:fillRect/>
        </a:stretch>
      </xdr:blipFill>
      <xdr:spPr>
        <a:xfrm>
          <a:off x="2383034" y="3082247"/>
          <a:ext cx="6250112" cy="484223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431800</xdr:colOff>
      <xdr:row>12</xdr:row>
      <xdr:rowOff>63500</xdr:rowOff>
    </xdr:from>
    <xdr:to>
      <xdr:col>5</xdr:col>
      <xdr:colOff>2552700</xdr:colOff>
      <xdr:row>31</xdr:row>
      <xdr:rowOff>20360</xdr:rowOff>
    </xdr:to>
    <xdr:pic>
      <xdr:nvPicPr>
        <xdr:cNvPr id="3" name="図 2">
          <a:extLst>
            <a:ext uri="{FF2B5EF4-FFF2-40B4-BE49-F238E27FC236}">
              <a16:creationId xmlns:a16="http://schemas.microsoft.com/office/drawing/2014/main" id="{88B2CD72-B2B9-AF06-6A67-DC9F277B08BE}"/>
            </a:ext>
          </a:extLst>
        </xdr:cNvPr>
        <xdr:cNvPicPr>
          <a:picLocks noChangeAspect="1"/>
        </xdr:cNvPicPr>
      </xdr:nvPicPr>
      <xdr:blipFill>
        <a:blip xmlns:r="http://schemas.openxmlformats.org/officeDocument/2006/relationships" r:embed="rId1"/>
        <a:stretch>
          <a:fillRect/>
        </a:stretch>
      </xdr:blipFill>
      <xdr:spPr>
        <a:xfrm>
          <a:off x="1384300" y="3136900"/>
          <a:ext cx="8445500" cy="478286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711200</xdr:colOff>
      <xdr:row>12</xdr:row>
      <xdr:rowOff>25399</xdr:rowOff>
    </xdr:from>
    <xdr:to>
      <xdr:col>5</xdr:col>
      <xdr:colOff>2527300</xdr:colOff>
      <xdr:row>30</xdr:row>
      <xdr:rowOff>149956</xdr:rowOff>
    </xdr:to>
    <xdr:pic>
      <xdr:nvPicPr>
        <xdr:cNvPr id="6" name="図 5">
          <a:extLst>
            <a:ext uri="{FF2B5EF4-FFF2-40B4-BE49-F238E27FC236}">
              <a16:creationId xmlns:a16="http://schemas.microsoft.com/office/drawing/2014/main" id="{3248DB3A-1C96-65D5-1B76-AF394A857F11}"/>
            </a:ext>
          </a:extLst>
        </xdr:cNvPr>
        <xdr:cNvPicPr>
          <a:picLocks noChangeAspect="1"/>
        </xdr:cNvPicPr>
      </xdr:nvPicPr>
      <xdr:blipFill>
        <a:blip xmlns:r="http://schemas.openxmlformats.org/officeDocument/2006/relationships" r:embed="rId1"/>
        <a:stretch>
          <a:fillRect/>
        </a:stretch>
      </xdr:blipFill>
      <xdr:spPr>
        <a:xfrm>
          <a:off x="1663700" y="3098799"/>
          <a:ext cx="8140700" cy="4696557"/>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520700</xdr:colOff>
      <xdr:row>12</xdr:row>
      <xdr:rowOff>38099</xdr:rowOff>
    </xdr:from>
    <xdr:to>
      <xdr:col>5</xdr:col>
      <xdr:colOff>2616200</xdr:colOff>
      <xdr:row>30</xdr:row>
      <xdr:rowOff>223124</xdr:rowOff>
    </xdr:to>
    <xdr:pic>
      <xdr:nvPicPr>
        <xdr:cNvPr id="2" name="図 1">
          <a:extLst>
            <a:ext uri="{FF2B5EF4-FFF2-40B4-BE49-F238E27FC236}">
              <a16:creationId xmlns:a16="http://schemas.microsoft.com/office/drawing/2014/main" id="{44083469-6A12-3AA8-8102-4D1D11BAE47B}"/>
            </a:ext>
          </a:extLst>
        </xdr:cNvPr>
        <xdr:cNvPicPr>
          <a:picLocks noChangeAspect="1"/>
        </xdr:cNvPicPr>
      </xdr:nvPicPr>
      <xdr:blipFill>
        <a:blip xmlns:r="http://schemas.openxmlformats.org/officeDocument/2006/relationships" r:embed="rId1"/>
        <a:stretch>
          <a:fillRect/>
        </a:stretch>
      </xdr:blipFill>
      <xdr:spPr>
        <a:xfrm>
          <a:off x="1473200" y="3111499"/>
          <a:ext cx="8420100" cy="475702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711200</xdr:colOff>
      <xdr:row>11</xdr:row>
      <xdr:rowOff>228600</xdr:rowOff>
    </xdr:from>
    <xdr:to>
      <xdr:col>5</xdr:col>
      <xdr:colOff>2768600</xdr:colOff>
      <xdr:row>30</xdr:row>
      <xdr:rowOff>238368</xdr:rowOff>
    </xdr:to>
    <xdr:pic>
      <xdr:nvPicPr>
        <xdr:cNvPr id="4" name="図 3">
          <a:extLst>
            <a:ext uri="{FF2B5EF4-FFF2-40B4-BE49-F238E27FC236}">
              <a16:creationId xmlns:a16="http://schemas.microsoft.com/office/drawing/2014/main" id="{114A54FF-E78F-BE84-F73E-C22A87FFFE5C}"/>
            </a:ext>
          </a:extLst>
        </xdr:cNvPr>
        <xdr:cNvPicPr>
          <a:picLocks noChangeAspect="1"/>
        </xdr:cNvPicPr>
      </xdr:nvPicPr>
      <xdr:blipFill>
        <a:blip xmlns:r="http://schemas.openxmlformats.org/officeDocument/2006/relationships" r:embed="rId1"/>
        <a:stretch>
          <a:fillRect/>
        </a:stretch>
      </xdr:blipFill>
      <xdr:spPr>
        <a:xfrm>
          <a:off x="1663700" y="3048000"/>
          <a:ext cx="8382000" cy="483576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419100</xdr:colOff>
      <xdr:row>11</xdr:row>
      <xdr:rowOff>241300</xdr:rowOff>
    </xdr:from>
    <xdr:to>
      <xdr:col>5</xdr:col>
      <xdr:colOff>2628900</xdr:colOff>
      <xdr:row>30</xdr:row>
      <xdr:rowOff>248506</xdr:rowOff>
    </xdr:to>
    <xdr:pic>
      <xdr:nvPicPr>
        <xdr:cNvPr id="4" name="図 3">
          <a:extLst>
            <a:ext uri="{FF2B5EF4-FFF2-40B4-BE49-F238E27FC236}">
              <a16:creationId xmlns:a16="http://schemas.microsoft.com/office/drawing/2014/main" id="{3D2A297B-3783-C57D-3E8F-85084142F7BD}"/>
            </a:ext>
          </a:extLst>
        </xdr:cNvPr>
        <xdr:cNvPicPr>
          <a:picLocks noChangeAspect="1"/>
        </xdr:cNvPicPr>
      </xdr:nvPicPr>
      <xdr:blipFill>
        <a:blip xmlns:r="http://schemas.openxmlformats.org/officeDocument/2006/relationships" r:embed="rId1"/>
        <a:stretch>
          <a:fillRect/>
        </a:stretch>
      </xdr:blipFill>
      <xdr:spPr>
        <a:xfrm>
          <a:off x="1371600" y="3060700"/>
          <a:ext cx="8534400" cy="483320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647700</xdr:colOff>
      <xdr:row>12</xdr:row>
      <xdr:rowOff>12700</xdr:rowOff>
    </xdr:from>
    <xdr:to>
      <xdr:col>5</xdr:col>
      <xdr:colOff>2679700</xdr:colOff>
      <xdr:row>31</xdr:row>
      <xdr:rowOff>7814</xdr:rowOff>
    </xdr:to>
    <xdr:pic>
      <xdr:nvPicPr>
        <xdr:cNvPr id="4" name="図 3">
          <a:extLst>
            <a:ext uri="{FF2B5EF4-FFF2-40B4-BE49-F238E27FC236}">
              <a16:creationId xmlns:a16="http://schemas.microsoft.com/office/drawing/2014/main" id="{4EEB3936-13EE-C3A2-3E32-C5B082451371}"/>
            </a:ext>
          </a:extLst>
        </xdr:cNvPr>
        <xdr:cNvPicPr>
          <a:picLocks noChangeAspect="1"/>
        </xdr:cNvPicPr>
      </xdr:nvPicPr>
      <xdr:blipFill>
        <a:blip xmlns:r="http://schemas.openxmlformats.org/officeDocument/2006/relationships" r:embed="rId1"/>
        <a:stretch>
          <a:fillRect/>
        </a:stretch>
      </xdr:blipFill>
      <xdr:spPr>
        <a:xfrm>
          <a:off x="1600200" y="3086100"/>
          <a:ext cx="8356600" cy="482111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15</xdr:row>
      <xdr:rowOff>12700</xdr:rowOff>
    </xdr:from>
    <xdr:to>
      <xdr:col>2</xdr:col>
      <xdr:colOff>14269</xdr:colOff>
      <xdr:row>22</xdr:row>
      <xdr:rowOff>14270</xdr:rowOff>
    </xdr:to>
    <xdr:cxnSp macro="">
      <xdr:nvCxnSpPr>
        <xdr:cNvPr id="3" name="直線コネクタ 2">
          <a:extLst>
            <a:ext uri="{FF2B5EF4-FFF2-40B4-BE49-F238E27FC236}">
              <a16:creationId xmlns:a16="http://schemas.microsoft.com/office/drawing/2014/main" id="{0FC9BBC4-ECA5-D4AC-70E7-7A80C098CFB4}"/>
            </a:ext>
          </a:extLst>
        </xdr:cNvPr>
        <xdr:cNvCxnSpPr>
          <a:cxnSpLocks/>
        </xdr:cNvCxnSpPr>
      </xdr:nvCxnSpPr>
      <xdr:spPr>
        <a:xfrm>
          <a:off x="1241461" y="3908318"/>
          <a:ext cx="14269" cy="185662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945080</xdr:colOff>
      <xdr:row>15</xdr:row>
      <xdr:rowOff>244296</xdr:rowOff>
    </xdr:from>
    <xdr:to>
      <xdr:col>2</xdr:col>
      <xdr:colOff>827640</xdr:colOff>
      <xdr:row>17</xdr:row>
      <xdr:rowOff>42807</xdr:rowOff>
    </xdr:to>
    <xdr:sp macro="" textlink="">
      <xdr:nvSpPr>
        <xdr:cNvPr id="8" name="テキスト ボックス 7">
          <a:extLst>
            <a:ext uri="{FF2B5EF4-FFF2-40B4-BE49-F238E27FC236}">
              <a16:creationId xmlns:a16="http://schemas.microsoft.com/office/drawing/2014/main" id="{781C59E2-3A60-151C-417E-F6C69EBE0C73}"/>
            </a:ext>
          </a:extLst>
        </xdr:cNvPr>
        <xdr:cNvSpPr txBox="1"/>
      </xdr:nvSpPr>
      <xdr:spPr>
        <a:xfrm>
          <a:off x="1230473" y="4139914"/>
          <a:ext cx="838628" cy="3264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新規登録</a:t>
          </a:r>
        </a:p>
      </xdr:txBody>
    </xdr:sp>
    <xdr:clientData/>
  </xdr:twoCellAnchor>
  <xdr:twoCellAnchor>
    <xdr:from>
      <xdr:col>2</xdr:col>
      <xdr:colOff>939800</xdr:colOff>
      <xdr:row>12</xdr:row>
      <xdr:rowOff>254000</xdr:rowOff>
    </xdr:from>
    <xdr:to>
      <xdr:col>8</xdr:col>
      <xdr:colOff>12700</xdr:colOff>
      <xdr:row>12</xdr:row>
      <xdr:rowOff>254000</xdr:rowOff>
    </xdr:to>
    <xdr:cxnSp macro="">
      <xdr:nvCxnSpPr>
        <xdr:cNvPr id="9" name="直線コネクタ 8">
          <a:extLst>
            <a:ext uri="{FF2B5EF4-FFF2-40B4-BE49-F238E27FC236}">
              <a16:creationId xmlns:a16="http://schemas.microsoft.com/office/drawing/2014/main" id="{701CF734-3648-674A-80D2-16ED23AD105C}"/>
            </a:ext>
          </a:extLst>
        </xdr:cNvPr>
        <xdr:cNvCxnSpPr>
          <a:cxnSpLocks/>
        </xdr:cNvCxnSpPr>
      </xdr:nvCxnSpPr>
      <xdr:spPr>
        <a:xfrm>
          <a:off x="2181261" y="3379056"/>
          <a:ext cx="1941102"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495440</xdr:colOff>
      <xdr:row>11</xdr:row>
      <xdr:rowOff>268270</xdr:rowOff>
    </xdr:from>
    <xdr:to>
      <xdr:col>5</xdr:col>
      <xdr:colOff>393841</xdr:colOff>
      <xdr:row>12</xdr:row>
      <xdr:rowOff>254000</xdr:rowOff>
    </xdr:to>
    <xdr:sp macro="" textlink="">
      <xdr:nvSpPr>
        <xdr:cNvPr id="11" name="テキスト ボックス 10">
          <a:extLst>
            <a:ext uri="{FF2B5EF4-FFF2-40B4-BE49-F238E27FC236}">
              <a16:creationId xmlns:a16="http://schemas.microsoft.com/office/drawing/2014/main" id="{D5DE27B0-ACC5-F948-A982-5D30198F7A53}"/>
            </a:ext>
          </a:extLst>
        </xdr:cNvPr>
        <xdr:cNvSpPr txBox="1"/>
      </xdr:nvSpPr>
      <xdr:spPr>
        <a:xfrm>
          <a:off x="3649036" y="3122203"/>
          <a:ext cx="854468" cy="2568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a:t>
          </a:r>
        </a:p>
      </xdr:txBody>
    </xdr:sp>
    <xdr:clientData/>
  </xdr:twoCellAnchor>
  <xdr:twoCellAnchor>
    <xdr:from>
      <xdr:col>9</xdr:col>
      <xdr:colOff>938659</xdr:colOff>
      <xdr:row>13</xdr:row>
      <xdr:rowOff>11416</xdr:rowOff>
    </xdr:from>
    <xdr:to>
      <xdr:col>11</xdr:col>
      <xdr:colOff>913259</xdr:colOff>
      <xdr:row>13</xdr:row>
      <xdr:rowOff>11416</xdr:rowOff>
    </xdr:to>
    <xdr:cxnSp macro="">
      <xdr:nvCxnSpPr>
        <xdr:cNvPr id="12" name="直線コネクタ 11">
          <a:extLst>
            <a:ext uri="{FF2B5EF4-FFF2-40B4-BE49-F238E27FC236}">
              <a16:creationId xmlns:a16="http://schemas.microsoft.com/office/drawing/2014/main" id="{42B4A96D-6A66-3043-ACC2-C308D9490461}"/>
            </a:ext>
          </a:extLst>
        </xdr:cNvPr>
        <xdr:cNvCxnSpPr>
          <a:cxnSpLocks/>
        </xdr:cNvCxnSpPr>
      </xdr:nvCxnSpPr>
      <xdr:spPr>
        <a:xfrm>
          <a:off x="6004389" y="3393326"/>
          <a:ext cx="18867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474133</xdr:colOff>
      <xdr:row>13</xdr:row>
      <xdr:rowOff>14270</xdr:rowOff>
    </xdr:from>
    <xdr:to>
      <xdr:col>10</xdr:col>
      <xdr:colOff>485168</xdr:colOff>
      <xdr:row>31</xdr:row>
      <xdr:rowOff>16933</xdr:rowOff>
    </xdr:to>
    <xdr:cxnSp macro="">
      <xdr:nvCxnSpPr>
        <xdr:cNvPr id="15" name="直線コネクタ 14">
          <a:extLst>
            <a:ext uri="{FF2B5EF4-FFF2-40B4-BE49-F238E27FC236}">
              <a16:creationId xmlns:a16="http://schemas.microsoft.com/office/drawing/2014/main" id="{161729EB-7792-F845-A639-2AD3C0505434}"/>
            </a:ext>
          </a:extLst>
        </xdr:cNvPr>
        <xdr:cNvCxnSpPr>
          <a:cxnSpLocks/>
        </xdr:cNvCxnSpPr>
      </xdr:nvCxnSpPr>
      <xdr:spPr>
        <a:xfrm flipH="1">
          <a:off x="6495931" y="3396180"/>
          <a:ext cx="11035" cy="469738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461434</xdr:colOff>
      <xdr:row>31</xdr:row>
      <xdr:rowOff>16933</xdr:rowOff>
    </xdr:from>
    <xdr:to>
      <xdr:col>12</xdr:col>
      <xdr:colOff>8467</xdr:colOff>
      <xdr:row>31</xdr:row>
      <xdr:rowOff>16933</xdr:rowOff>
    </xdr:to>
    <xdr:cxnSp macro="">
      <xdr:nvCxnSpPr>
        <xdr:cNvPr id="22" name="直線コネクタ 21">
          <a:extLst>
            <a:ext uri="{FF2B5EF4-FFF2-40B4-BE49-F238E27FC236}">
              <a16:creationId xmlns:a16="http://schemas.microsoft.com/office/drawing/2014/main" id="{47C81D04-D6D8-C54F-8E74-0EFA58717098}"/>
            </a:ext>
          </a:extLst>
        </xdr:cNvPr>
        <xdr:cNvCxnSpPr>
          <a:cxnSpLocks/>
        </xdr:cNvCxnSpPr>
      </xdr:nvCxnSpPr>
      <xdr:spPr>
        <a:xfrm>
          <a:off x="6483232" y="8093562"/>
          <a:ext cx="14591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941798</xdr:colOff>
      <xdr:row>19</xdr:row>
      <xdr:rowOff>15650</xdr:rowOff>
    </xdr:from>
    <xdr:to>
      <xdr:col>15</xdr:col>
      <xdr:colOff>897467</xdr:colOff>
      <xdr:row>19</xdr:row>
      <xdr:rowOff>15650</xdr:rowOff>
    </xdr:to>
    <xdr:cxnSp macro="">
      <xdr:nvCxnSpPr>
        <xdr:cNvPr id="27" name="直線コネクタ 26">
          <a:extLst>
            <a:ext uri="{FF2B5EF4-FFF2-40B4-BE49-F238E27FC236}">
              <a16:creationId xmlns:a16="http://schemas.microsoft.com/office/drawing/2014/main" id="{6843674B-2EEB-D542-B645-6C1177987D2C}"/>
            </a:ext>
          </a:extLst>
        </xdr:cNvPr>
        <xdr:cNvCxnSpPr>
          <a:cxnSpLocks/>
        </xdr:cNvCxnSpPr>
      </xdr:nvCxnSpPr>
      <xdr:spPr>
        <a:xfrm flipV="1">
          <a:off x="9831798" y="4981493"/>
          <a:ext cx="186780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0</xdr:colOff>
      <xdr:row>31</xdr:row>
      <xdr:rowOff>16933</xdr:rowOff>
    </xdr:from>
    <xdr:to>
      <xdr:col>16</xdr:col>
      <xdr:colOff>12700</xdr:colOff>
      <xdr:row>31</xdr:row>
      <xdr:rowOff>16933</xdr:rowOff>
    </xdr:to>
    <xdr:cxnSp macro="">
      <xdr:nvCxnSpPr>
        <xdr:cNvPr id="30" name="直線コネクタ 29">
          <a:extLst>
            <a:ext uri="{FF2B5EF4-FFF2-40B4-BE49-F238E27FC236}">
              <a16:creationId xmlns:a16="http://schemas.microsoft.com/office/drawing/2014/main" id="{74DE9B19-D3D1-1E49-894E-88BC7D55F834}"/>
            </a:ext>
          </a:extLst>
        </xdr:cNvPr>
        <xdr:cNvCxnSpPr>
          <a:cxnSpLocks/>
        </xdr:cNvCxnSpPr>
      </xdr:nvCxnSpPr>
      <xdr:spPr>
        <a:xfrm>
          <a:off x="9846067" y="8093562"/>
          <a:ext cx="19248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485169</xdr:colOff>
      <xdr:row>31</xdr:row>
      <xdr:rowOff>16933</xdr:rowOff>
    </xdr:from>
    <xdr:to>
      <xdr:col>14</xdr:col>
      <xdr:colOff>495300</xdr:colOff>
      <xdr:row>46</xdr:row>
      <xdr:rowOff>14270</xdr:rowOff>
    </xdr:to>
    <xdr:cxnSp macro="">
      <xdr:nvCxnSpPr>
        <xdr:cNvPr id="34" name="直線コネクタ 33">
          <a:extLst>
            <a:ext uri="{FF2B5EF4-FFF2-40B4-BE49-F238E27FC236}">
              <a16:creationId xmlns:a16="http://schemas.microsoft.com/office/drawing/2014/main" id="{DF2A9014-74D1-9245-8C1E-293BD3EDB640}"/>
            </a:ext>
          </a:extLst>
        </xdr:cNvPr>
        <xdr:cNvCxnSpPr>
          <a:cxnSpLocks/>
        </xdr:cNvCxnSpPr>
      </xdr:nvCxnSpPr>
      <xdr:spPr>
        <a:xfrm flipH="1">
          <a:off x="10331236" y="8079293"/>
          <a:ext cx="10131" cy="399284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495300</xdr:colOff>
      <xdr:row>35</xdr:row>
      <xdr:rowOff>238963</xdr:rowOff>
    </xdr:from>
    <xdr:to>
      <xdr:col>15</xdr:col>
      <xdr:colOff>939800</xdr:colOff>
      <xdr:row>35</xdr:row>
      <xdr:rowOff>238963</xdr:rowOff>
    </xdr:to>
    <xdr:cxnSp macro="">
      <xdr:nvCxnSpPr>
        <xdr:cNvPr id="36" name="直線コネクタ 35">
          <a:extLst>
            <a:ext uri="{FF2B5EF4-FFF2-40B4-BE49-F238E27FC236}">
              <a16:creationId xmlns:a16="http://schemas.microsoft.com/office/drawing/2014/main" id="{B925B419-8ECF-AF40-B424-F0D5B88A6381}"/>
            </a:ext>
          </a:extLst>
        </xdr:cNvPr>
        <xdr:cNvCxnSpPr>
          <a:cxnSpLocks/>
        </xdr:cNvCxnSpPr>
      </xdr:nvCxnSpPr>
      <xdr:spPr>
        <a:xfrm>
          <a:off x="10341367" y="9357278"/>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482600</xdr:colOff>
      <xdr:row>45</xdr:row>
      <xdr:rowOff>253999</xdr:rowOff>
    </xdr:from>
    <xdr:to>
      <xdr:col>15</xdr:col>
      <xdr:colOff>927100</xdr:colOff>
      <xdr:row>45</xdr:row>
      <xdr:rowOff>253999</xdr:rowOff>
    </xdr:to>
    <xdr:cxnSp macro="">
      <xdr:nvCxnSpPr>
        <xdr:cNvPr id="39" name="直線コネクタ 38">
          <a:extLst>
            <a:ext uri="{FF2B5EF4-FFF2-40B4-BE49-F238E27FC236}">
              <a16:creationId xmlns:a16="http://schemas.microsoft.com/office/drawing/2014/main" id="{0D1941DB-E4AE-9145-AE59-D7E607A06800}"/>
            </a:ext>
          </a:extLst>
        </xdr:cNvPr>
        <xdr:cNvCxnSpPr>
          <a:cxnSpLocks/>
        </xdr:cNvCxnSpPr>
      </xdr:nvCxnSpPr>
      <xdr:spPr>
        <a:xfrm>
          <a:off x="10328667" y="10941977"/>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452491</xdr:colOff>
      <xdr:row>11</xdr:row>
      <xdr:rowOff>244439</xdr:rowOff>
    </xdr:from>
    <xdr:to>
      <xdr:col>11</xdr:col>
      <xdr:colOff>350891</xdr:colOff>
      <xdr:row>12</xdr:row>
      <xdr:rowOff>200537</xdr:rowOff>
    </xdr:to>
    <xdr:sp macro="" textlink="">
      <xdr:nvSpPr>
        <xdr:cNvPr id="40" name="テキスト ボックス 39">
          <a:extLst>
            <a:ext uri="{FF2B5EF4-FFF2-40B4-BE49-F238E27FC236}">
              <a16:creationId xmlns:a16="http://schemas.microsoft.com/office/drawing/2014/main" id="{C3883239-247E-7E46-988E-5EBA91987274}"/>
            </a:ext>
          </a:extLst>
        </xdr:cNvPr>
        <xdr:cNvSpPr txBox="1"/>
      </xdr:nvSpPr>
      <xdr:spPr>
        <a:xfrm>
          <a:off x="6474289" y="3098372"/>
          <a:ext cx="854467" cy="2272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食材選択</a:t>
          </a:r>
        </a:p>
      </xdr:txBody>
    </xdr:sp>
    <xdr:clientData/>
  </xdr:twoCellAnchor>
  <xdr:twoCellAnchor>
    <xdr:from>
      <xdr:col>10</xdr:col>
      <xdr:colOff>778933</xdr:colOff>
      <xdr:row>29</xdr:row>
      <xdr:rowOff>194733</xdr:rowOff>
    </xdr:from>
    <xdr:to>
      <xdr:col>11</xdr:col>
      <xdr:colOff>766233</xdr:colOff>
      <xdr:row>30</xdr:row>
      <xdr:rowOff>169333</xdr:rowOff>
    </xdr:to>
    <xdr:sp macro="" textlink="">
      <xdr:nvSpPr>
        <xdr:cNvPr id="41" name="テキスト ボックス 40">
          <a:extLst>
            <a:ext uri="{FF2B5EF4-FFF2-40B4-BE49-F238E27FC236}">
              <a16:creationId xmlns:a16="http://schemas.microsoft.com/office/drawing/2014/main" id="{92D42648-7816-9349-9EC1-4BB53EDD3085}"/>
            </a:ext>
          </a:extLst>
        </xdr:cNvPr>
        <xdr:cNvSpPr txBox="1"/>
      </xdr:nvSpPr>
      <xdr:spPr>
        <a:xfrm>
          <a:off x="6800731" y="7757654"/>
          <a:ext cx="943367" cy="231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レシピ一覧</a:t>
          </a:r>
        </a:p>
      </xdr:txBody>
    </xdr:sp>
    <xdr:clientData/>
  </xdr:twoCellAnchor>
  <xdr:twoCellAnchor>
    <xdr:from>
      <xdr:col>14</xdr:col>
      <xdr:colOff>509855</xdr:colOff>
      <xdr:row>18</xdr:row>
      <xdr:rowOff>2949</xdr:rowOff>
    </xdr:from>
    <xdr:to>
      <xdr:col>15</xdr:col>
      <xdr:colOff>459055</xdr:colOff>
      <xdr:row>19</xdr:row>
      <xdr:rowOff>2950</xdr:rowOff>
    </xdr:to>
    <xdr:sp macro="" textlink="">
      <xdr:nvSpPr>
        <xdr:cNvPr id="43" name="テキスト ボックス 42">
          <a:extLst>
            <a:ext uri="{FF2B5EF4-FFF2-40B4-BE49-F238E27FC236}">
              <a16:creationId xmlns:a16="http://schemas.microsoft.com/office/drawing/2014/main" id="{1EBCD066-5DF1-634A-8E1A-E10A0286395C}"/>
            </a:ext>
          </a:extLst>
        </xdr:cNvPr>
        <xdr:cNvSpPr txBox="1"/>
      </xdr:nvSpPr>
      <xdr:spPr>
        <a:xfrm>
          <a:off x="10355922" y="4711938"/>
          <a:ext cx="905268" cy="256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レシピ登録</a:t>
          </a:r>
        </a:p>
      </xdr:txBody>
    </xdr:sp>
    <xdr:clientData/>
  </xdr:twoCellAnchor>
  <xdr:twoCellAnchor>
    <xdr:from>
      <xdr:col>14</xdr:col>
      <xdr:colOff>706966</xdr:colOff>
      <xdr:row>29</xdr:row>
      <xdr:rowOff>215899</xdr:rowOff>
    </xdr:from>
    <xdr:to>
      <xdr:col>15</xdr:col>
      <xdr:colOff>656166</xdr:colOff>
      <xdr:row>31</xdr:row>
      <xdr:rowOff>16932</xdr:rowOff>
    </xdr:to>
    <xdr:sp macro="" textlink="">
      <xdr:nvSpPr>
        <xdr:cNvPr id="44" name="テキスト ボックス 43">
          <a:extLst>
            <a:ext uri="{FF2B5EF4-FFF2-40B4-BE49-F238E27FC236}">
              <a16:creationId xmlns:a16="http://schemas.microsoft.com/office/drawing/2014/main" id="{8AC9F636-1EE0-6641-A535-ABACCA08DD98}"/>
            </a:ext>
          </a:extLst>
        </xdr:cNvPr>
        <xdr:cNvSpPr txBox="1"/>
      </xdr:nvSpPr>
      <xdr:spPr>
        <a:xfrm>
          <a:off x="10553033" y="7778820"/>
          <a:ext cx="905268" cy="3147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レシピ詳細</a:t>
          </a:r>
        </a:p>
      </xdr:txBody>
    </xdr:sp>
    <xdr:clientData/>
  </xdr:twoCellAnchor>
  <xdr:twoCellAnchor>
    <xdr:from>
      <xdr:col>14</xdr:col>
      <xdr:colOff>736600</xdr:colOff>
      <xdr:row>34</xdr:row>
      <xdr:rowOff>67733</xdr:rowOff>
    </xdr:from>
    <xdr:to>
      <xdr:col>15</xdr:col>
      <xdr:colOff>685800</xdr:colOff>
      <xdr:row>35</xdr:row>
      <xdr:rowOff>76200</xdr:rowOff>
    </xdr:to>
    <xdr:sp macro="" textlink="">
      <xdr:nvSpPr>
        <xdr:cNvPr id="45" name="テキスト ボックス 44">
          <a:extLst>
            <a:ext uri="{FF2B5EF4-FFF2-40B4-BE49-F238E27FC236}">
              <a16:creationId xmlns:a16="http://schemas.microsoft.com/office/drawing/2014/main" id="{BF69BF22-ADBF-074A-BE01-9AB96F652467}"/>
            </a:ext>
          </a:extLst>
        </xdr:cNvPr>
        <xdr:cNvSpPr txBox="1"/>
      </xdr:nvSpPr>
      <xdr:spPr>
        <a:xfrm>
          <a:off x="10582667" y="8929194"/>
          <a:ext cx="905268"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レシピ編集</a:t>
          </a:r>
        </a:p>
      </xdr:txBody>
    </xdr:sp>
    <xdr:clientData/>
  </xdr:twoCellAnchor>
  <xdr:twoCellAnchor>
    <xdr:from>
      <xdr:col>14</xdr:col>
      <xdr:colOff>660400</xdr:colOff>
      <xdr:row>44</xdr:row>
      <xdr:rowOff>181417</xdr:rowOff>
    </xdr:from>
    <xdr:to>
      <xdr:col>15</xdr:col>
      <xdr:colOff>876300</xdr:colOff>
      <xdr:row>45</xdr:row>
      <xdr:rowOff>202584</xdr:rowOff>
    </xdr:to>
    <xdr:sp macro="" textlink="">
      <xdr:nvSpPr>
        <xdr:cNvPr id="46" name="テキスト ボックス 45">
          <a:extLst>
            <a:ext uri="{FF2B5EF4-FFF2-40B4-BE49-F238E27FC236}">
              <a16:creationId xmlns:a16="http://schemas.microsoft.com/office/drawing/2014/main" id="{65DFB6DE-9EA7-0349-95C1-81A4C72A5A23}"/>
            </a:ext>
          </a:extLst>
        </xdr:cNvPr>
        <xdr:cNvSpPr txBox="1"/>
      </xdr:nvSpPr>
      <xdr:spPr>
        <a:xfrm>
          <a:off x="10506467" y="11639956"/>
          <a:ext cx="1171968" cy="29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レシピツイート</a:t>
          </a:r>
        </a:p>
      </xdr:txBody>
    </xdr:sp>
    <xdr:clientData/>
  </xdr:twoCellAnchor>
  <xdr:twoCellAnchor>
    <xdr:from>
      <xdr:col>17</xdr:col>
      <xdr:colOff>944032</xdr:colOff>
      <xdr:row>46</xdr:row>
      <xdr:rowOff>29632</xdr:rowOff>
    </xdr:from>
    <xdr:to>
      <xdr:col>22</xdr:col>
      <xdr:colOff>8466</xdr:colOff>
      <xdr:row>46</xdr:row>
      <xdr:rowOff>29632</xdr:rowOff>
    </xdr:to>
    <xdr:cxnSp macro="">
      <xdr:nvCxnSpPr>
        <xdr:cNvPr id="47" name="直線コネクタ 46">
          <a:extLst>
            <a:ext uri="{FF2B5EF4-FFF2-40B4-BE49-F238E27FC236}">
              <a16:creationId xmlns:a16="http://schemas.microsoft.com/office/drawing/2014/main" id="{0755046B-295A-F242-BC35-FBB877343F52}"/>
            </a:ext>
          </a:extLst>
        </xdr:cNvPr>
        <xdr:cNvCxnSpPr>
          <a:cxnSpLocks/>
        </xdr:cNvCxnSpPr>
      </xdr:nvCxnSpPr>
      <xdr:spPr>
        <a:xfrm>
          <a:off x="13658302" y="10974463"/>
          <a:ext cx="384477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29633</xdr:colOff>
      <xdr:row>35</xdr:row>
      <xdr:rowOff>251663</xdr:rowOff>
    </xdr:from>
    <xdr:to>
      <xdr:col>19</xdr:col>
      <xdr:colOff>16933</xdr:colOff>
      <xdr:row>36</xdr:row>
      <xdr:rowOff>4086</xdr:rowOff>
    </xdr:to>
    <xdr:cxnSp macro="">
      <xdr:nvCxnSpPr>
        <xdr:cNvPr id="49" name="直線コネクタ 48">
          <a:extLst>
            <a:ext uri="{FF2B5EF4-FFF2-40B4-BE49-F238E27FC236}">
              <a16:creationId xmlns:a16="http://schemas.microsoft.com/office/drawing/2014/main" id="{AAF019C4-3D72-C543-A710-BC91430F91BD}"/>
            </a:ext>
          </a:extLst>
        </xdr:cNvPr>
        <xdr:cNvCxnSpPr>
          <a:cxnSpLocks/>
        </xdr:cNvCxnSpPr>
      </xdr:nvCxnSpPr>
      <xdr:spPr>
        <a:xfrm>
          <a:off x="13699970" y="9369978"/>
          <a:ext cx="943367" cy="927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14269</xdr:colOff>
      <xdr:row>19</xdr:row>
      <xdr:rowOff>28539</xdr:rowOff>
    </xdr:from>
    <xdr:to>
      <xdr:col>22</xdr:col>
      <xdr:colOff>14269</xdr:colOff>
      <xdr:row>46</xdr:row>
      <xdr:rowOff>42809</xdr:rowOff>
    </xdr:to>
    <xdr:cxnSp macro="">
      <xdr:nvCxnSpPr>
        <xdr:cNvPr id="50" name="直線コネクタ 49">
          <a:extLst>
            <a:ext uri="{FF2B5EF4-FFF2-40B4-BE49-F238E27FC236}">
              <a16:creationId xmlns:a16="http://schemas.microsoft.com/office/drawing/2014/main" id="{C39E0B42-0E55-AD4C-9ADD-33933CFBBA14}"/>
            </a:ext>
          </a:extLst>
        </xdr:cNvPr>
        <xdr:cNvCxnSpPr>
          <a:cxnSpLocks/>
        </xdr:cNvCxnSpPr>
      </xdr:nvCxnSpPr>
      <xdr:spPr>
        <a:xfrm>
          <a:off x="17508876" y="4980112"/>
          <a:ext cx="0" cy="704921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22</xdr:col>
      <xdr:colOff>8467</xdr:colOff>
      <xdr:row>28</xdr:row>
      <xdr:rowOff>135466</xdr:rowOff>
    </xdr:to>
    <xdr:cxnSp macro="">
      <xdr:nvCxnSpPr>
        <xdr:cNvPr id="52" name="直線コネクタ 51">
          <a:extLst>
            <a:ext uri="{FF2B5EF4-FFF2-40B4-BE49-F238E27FC236}">
              <a16:creationId xmlns:a16="http://schemas.microsoft.com/office/drawing/2014/main" id="{A50E0D92-7BBB-BB49-A293-0236A0C14B26}"/>
            </a:ext>
          </a:extLst>
        </xdr:cNvPr>
        <xdr:cNvCxnSpPr>
          <a:cxnSpLocks/>
        </xdr:cNvCxnSpPr>
      </xdr:nvCxnSpPr>
      <xdr:spPr>
        <a:xfrm flipV="1">
          <a:off x="8882200" y="7414564"/>
          <a:ext cx="8620874" cy="1270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12</xdr:col>
      <xdr:colOff>948267</xdr:colOff>
      <xdr:row>29</xdr:row>
      <xdr:rowOff>256852</xdr:rowOff>
    </xdr:to>
    <xdr:cxnSp macro="">
      <xdr:nvCxnSpPr>
        <xdr:cNvPr id="54" name="直線コネクタ 53">
          <a:extLst>
            <a:ext uri="{FF2B5EF4-FFF2-40B4-BE49-F238E27FC236}">
              <a16:creationId xmlns:a16="http://schemas.microsoft.com/office/drawing/2014/main" id="{241B70F5-6001-9644-8B1E-0C9C2DAD9B5B}"/>
            </a:ext>
          </a:extLst>
        </xdr:cNvPr>
        <xdr:cNvCxnSpPr>
          <a:cxnSpLocks/>
        </xdr:cNvCxnSpPr>
      </xdr:nvCxnSpPr>
      <xdr:spPr>
        <a:xfrm>
          <a:off x="8882200" y="7428833"/>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16933</xdr:colOff>
      <xdr:row>19</xdr:row>
      <xdr:rowOff>21451</xdr:rowOff>
    </xdr:from>
    <xdr:to>
      <xdr:col>22</xdr:col>
      <xdr:colOff>29633</xdr:colOff>
      <xdr:row>19</xdr:row>
      <xdr:rowOff>21451</xdr:rowOff>
    </xdr:to>
    <xdr:cxnSp macro="">
      <xdr:nvCxnSpPr>
        <xdr:cNvPr id="58" name="直線コネクタ 57">
          <a:extLst>
            <a:ext uri="{FF2B5EF4-FFF2-40B4-BE49-F238E27FC236}">
              <a16:creationId xmlns:a16="http://schemas.microsoft.com/office/drawing/2014/main" id="{0B99CD97-4D04-F748-87A2-9B0BFE1338A2}"/>
            </a:ext>
          </a:extLst>
        </xdr:cNvPr>
        <xdr:cNvCxnSpPr>
          <a:cxnSpLocks/>
        </xdr:cNvCxnSpPr>
      </xdr:nvCxnSpPr>
      <xdr:spPr>
        <a:xfrm>
          <a:off x="13687270" y="4987294"/>
          <a:ext cx="383697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42809</xdr:colOff>
      <xdr:row>8</xdr:row>
      <xdr:rowOff>152400</xdr:rowOff>
    </xdr:from>
    <xdr:to>
      <xdr:col>7</xdr:col>
      <xdr:colOff>927100</xdr:colOff>
      <xdr:row>8</xdr:row>
      <xdr:rowOff>156966</xdr:rowOff>
    </xdr:to>
    <xdr:cxnSp macro="">
      <xdr:nvCxnSpPr>
        <xdr:cNvPr id="65" name="直線コネクタ 64">
          <a:extLst>
            <a:ext uri="{FF2B5EF4-FFF2-40B4-BE49-F238E27FC236}">
              <a16:creationId xmlns:a16="http://schemas.microsoft.com/office/drawing/2014/main" id="{BDF60A29-3B36-0A42-9DAF-BF440417BE83}"/>
            </a:ext>
          </a:extLst>
        </xdr:cNvPr>
        <xdr:cNvCxnSpPr>
          <a:cxnSpLocks/>
        </xdr:cNvCxnSpPr>
      </xdr:nvCxnSpPr>
      <xdr:spPr>
        <a:xfrm flipV="1">
          <a:off x="2240337" y="2235771"/>
          <a:ext cx="4708561" cy="456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22256</xdr:colOff>
      <xdr:row>8</xdr:row>
      <xdr:rowOff>68210</xdr:rowOff>
    </xdr:from>
    <xdr:to>
      <xdr:col>3</xdr:col>
      <xdr:colOff>181006</xdr:colOff>
      <xdr:row>8</xdr:row>
      <xdr:rowOff>239660</xdr:rowOff>
    </xdr:to>
    <xdr:sp macro="" textlink="">
      <xdr:nvSpPr>
        <xdr:cNvPr id="69" name="三角形 68">
          <a:extLst>
            <a:ext uri="{FF2B5EF4-FFF2-40B4-BE49-F238E27FC236}">
              <a16:creationId xmlns:a16="http://schemas.microsoft.com/office/drawing/2014/main" id="{CEBC1AC8-F30B-94CA-E05D-559CD8801A5F}"/>
            </a:ext>
          </a:extLst>
        </xdr:cNvPr>
        <xdr:cNvSpPr/>
      </xdr:nvSpPr>
      <xdr:spPr>
        <a:xfrm rot="16200000">
          <a:off x="2213434" y="2157931"/>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807969</xdr:colOff>
      <xdr:row>8</xdr:row>
      <xdr:rowOff>54061</xdr:rowOff>
    </xdr:from>
    <xdr:to>
      <xdr:col>8</xdr:col>
      <xdr:colOff>14219</xdr:colOff>
      <xdr:row>8</xdr:row>
      <xdr:rowOff>225511</xdr:rowOff>
    </xdr:to>
    <xdr:sp macro="" textlink="">
      <xdr:nvSpPr>
        <xdr:cNvPr id="71" name="三角形 70">
          <a:extLst>
            <a:ext uri="{FF2B5EF4-FFF2-40B4-BE49-F238E27FC236}">
              <a16:creationId xmlns:a16="http://schemas.microsoft.com/office/drawing/2014/main" id="{F20168AF-28EA-F044-B91F-DBCA6424CB92}"/>
            </a:ext>
          </a:extLst>
        </xdr:cNvPr>
        <xdr:cNvSpPr/>
      </xdr:nvSpPr>
      <xdr:spPr>
        <a:xfrm rot="5400000">
          <a:off x="3956999" y="2398852"/>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791293</xdr:colOff>
      <xdr:row>35</xdr:row>
      <xdr:rowOff>151716</xdr:rowOff>
    </xdr:from>
    <xdr:to>
      <xdr:col>15</xdr:col>
      <xdr:colOff>950043</xdr:colOff>
      <xdr:row>36</xdr:row>
      <xdr:rowOff>75588</xdr:rowOff>
    </xdr:to>
    <xdr:sp macro="" textlink="">
      <xdr:nvSpPr>
        <xdr:cNvPr id="79" name="三角形 78">
          <a:extLst>
            <a:ext uri="{FF2B5EF4-FFF2-40B4-BE49-F238E27FC236}">
              <a16:creationId xmlns:a16="http://schemas.microsoft.com/office/drawing/2014/main" id="{89078AA2-81A8-6B4F-A05F-FFD932B2753A}"/>
            </a:ext>
          </a:extLst>
        </xdr:cNvPr>
        <xdr:cNvSpPr/>
      </xdr:nvSpPr>
      <xdr:spPr>
        <a:xfrm rot="5400000">
          <a:off x="11582440" y="9281019"/>
          <a:ext cx="18072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23</xdr:row>
      <xdr:rowOff>101600</xdr:rowOff>
    </xdr:from>
    <xdr:to>
      <xdr:col>14</xdr:col>
      <xdr:colOff>0</xdr:colOff>
      <xdr:row>23</xdr:row>
      <xdr:rowOff>247650</xdr:rowOff>
    </xdr:to>
    <xdr:sp macro="" textlink="">
      <xdr:nvSpPr>
        <xdr:cNvPr id="83" name="三角形 82">
          <a:extLst>
            <a:ext uri="{FF2B5EF4-FFF2-40B4-BE49-F238E27FC236}">
              <a16:creationId xmlns:a16="http://schemas.microsoft.com/office/drawing/2014/main" id="{EFEAB92D-D9E5-6047-B779-13699474700A}"/>
            </a:ext>
          </a:extLst>
        </xdr:cNvPr>
        <xdr:cNvSpPr/>
      </xdr:nvSpPr>
      <xdr:spPr>
        <a:xfrm rot="10800000">
          <a:off x="9846067" y="6123398"/>
          <a:ext cx="0" cy="1460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12700</xdr:colOff>
      <xdr:row>26</xdr:row>
      <xdr:rowOff>254000</xdr:rowOff>
    </xdr:from>
    <xdr:to>
      <xdr:col>5</xdr:col>
      <xdr:colOff>495300</xdr:colOff>
      <xdr:row>26</xdr:row>
      <xdr:rowOff>254000</xdr:rowOff>
    </xdr:to>
    <xdr:cxnSp macro="">
      <xdr:nvCxnSpPr>
        <xdr:cNvPr id="85" name="直線コネクタ 84">
          <a:extLst>
            <a:ext uri="{FF2B5EF4-FFF2-40B4-BE49-F238E27FC236}">
              <a16:creationId xmlns:a16="http://schemas.microsoft.com/office/drawing/2014/main" id="{6C04F1F5-BE61-554E-AAC4-DBC62839F145}"/>
            </a:ext>
          </a:extLst>
        </xdr:cNvPr>
        <xdr:cNvCxnSpPr>
          <a:cxnSpLocks/>
        </xdr:cNvCxnSpPr>
      </xdr:nvCxnSpPr>
      <xdr:spPr>
        <a:xfrm>
          <a:off x="4122363" y="7060629"/>
          <a:ext cx="48260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28539</xdr:colOff>
      <xdr:row>14</xdr:row>
      <xdr:rowOff>14270</xdr:rowOff>
    </xdr:from>
    <xdr:to>
      <xdr:col>5</xdr:col>
      <xdr:colOff>481030</xdr:colOff>
      <xdr:row>14</xdr:row>
      <xdr:rowOff>14270</xdr:rowOff>
    </xdr:to>
    <xdr:cxnSp macro="">
      <xdr:nvCxnSpPr>
        <xdr:cNvPr id="87" name="直線コネクタ 86">
          <a:extLst>
            <a:ext uri="{FF2B5EF4-FFF2-40B4-BE49-F238E27FC236}">
              <a16:creationId xmlns:a16="http://schemas.microsoft.com/office/drawing/2014/main" id="{4334ACAA-02CF-014E-9E58-A96D00D508FA}"/>
            </a:ext>
          </a:extLst>
        </xdr:cNvPr>
        <xdr:cNvCxnSpPr>
          <a:cxnSpLocks/>
        </xdr:cNvCxnSpPr>
      </xdr:nvCxnSpPr>
      <xdr:spPr>
        <a:xfrm>
          <a:off x="2226067" y="3653034"/>
          <a:ext cx="236462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482600</xdr:colOff>
      <xdr:row>14</xdr:row>
      <xdr:rowOff>11416</xdr:rowOff>
    </xdr:from>
    <xdr:to>
      <xdr:col>5</xdr:col>
      <xdr:colOff>485168</xdr:colOff>
      <xdr:row>27</xdr:row>
      <xdr:rowOff>14270</xdr:rowOff>
    </xdr:to>
    <xdr:cxnSp macro="">
      <xdr:nvCxnSpPr>
        <xdr:cNvPr id="88" name="直線コネクタ 87">
          <a:extLst>
            <a:ext uri="{FF2B5EF4-FFF2-40B4-BE49-F238E27FC236}">
              <a16:creationId xmlns:a16="http://schemas.microsoft.com/office/drawing/2014/main" id="{E627F45E-AB42-D548-BB55-403D3A7B03FB}"/>
            </a:ext>
          </a:extLst>
        </xdr:cNvPr>
        <xdr:cNvCxnSpPr>
          <a:cxnSpLocks/>
        </xdr:cNvCxnSpPr>
      </xdr:nvCxnSpPr>
      <xdr:spPr>
        <a:xfrm>
          <a:off x="4592263" y="3650180"/>
          <a:ext cx="2568" cy="34275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538108</xdr:colOff>
      <xdr:row>13</xdr:row>
      <xdr:rowOff>246009</xdr:rowOff>
    </xdr:from>
    <xdr:to>
      <xdr:col>4</xdr:col>
      <xdr:colOff>385708</xdr:colOff>
      <xdr:row>15</xdr:row>
      <xdr:rowOff>82479</xdr:rowOff>
    </xdr:to>
    <xdr:sp macro="" textlink="">
      <xdr:nvSpPr>
        <xdr:cNvPr id="92" name="テキスト ボックス 91">
          <a:extLst>
            <a:ext uri="{FF2B5EF4-FFF2-40B4-BE49-F238E27FC236}">
              <a16:creationId xmlns:a16="http://schemas.microsoft.com/office/drawing/2014/main" id="{D0D3F278-3B98-E446-8992-CD7D94AFAFAF}"/>
            </a:ext>
          </a:extLst>
        </xdr:cNvPr>
        <xdr:cNvSpPr txBox="1"/>
      </xdr:nvSpPr>
      <xdr:spPr>
        <a:xfrm>
          <a:off x="2735636" y="3627919"/>
          <a:ext cx="803668" cy="350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80434</xdr:colOff>
      <xdr:row>17</xdr:row>
      <xdr:rowOff>253712</xdr:rowOff>
    </xdr:from>
    <xdr:to>
      <xdr:col>22</xdr:col>
      <xdr:colOff>29634</xdr:colOff>
      <xdr:row>18</xdr:row>
      <xdr:rowOff>211188</xdr:rowOff>
    </xdr:to>
    <xdr:sp macro="" textlink="">
      <xdr:nvSpPr>
        <xdr:cNvPr id="93" name="テキスト ボックス 92">
          <a:extLst>
            <a:ext uri="{FF2B5EF4-FFF2-40B4-BE49-F238E27FC236}">
              <a16:creationId xmlns:a16="http://schemas.microsoft.com/office/drawing/2014/main" id="{33392A33-00CA-EB45-A86E-774AC5419825}"/>
            </a:ext>
          </a:extLst>
        </xdr:cNvPr>
        <xdr:cNvSpPr txBox="1"/>
      </xdr:nvSpPr>
      <xdr:spPr>
        <a:xfrm>
          <a:off x="13750771" y="4691577"/>
          <a:ext cx="377347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88901</xdr:colOff>
      <xdr:row>34</xdr:row>
      <xdr:rowOff>80433</xdr:rowOff>
    </xdr:from>
    <xdr:to>
      <xdr:col>18</xdr:col>
      <xdr:colOff>897468</xdr:colOff>
      <xdr:row>35</xdr:row>
      <xdr:rowOff>118533</xdr:rowOff>
    </xdr:to>
    <xdr:sp macro="" textlink="">
      <xdr:nvSpPr>
        <xdr:cNvPr id="94" name="テキスト ボックス 93">
          <a:extLst>
            <a:ext uri="{FF2B5EF4-FFF2-40B4-BE49-F238E27FC236}">
              <a16:creationId xmlns:a16="http://schemas.microsoft.com/office/drawing/2014/main" id="{179E0242-C010-DC42-923E-F18E45A1A44B}"/>
            </a:ext>
          </a:extLst>
        </xdr:cNvPr>
        <xdr:cNvSpPr txBox="1"/>
      </xdr:nvSpPr>
      <xdr:spPr>
        <a:xfrm>
          <a:off x="13759238" y="8941894"/>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18</xdr:col>
      <xdr:colOff>16933</xdr:colOff>
      <xdr:row>44</xdr:row>
      <xdr:rowOff>186267</xdr:rowOff>
    </xdr:from>
    <xdr:to>
      <xdr:col>22</xdr:col>
      <xdr:colOff>156633</xdr:colOff>
      <xdr:row>45</xdr:row>
      <xdr:rowOff>186267</xdr:rowOff>
    </xdr:to>
    <xdr:sp macro="" textlink="">
      <xdr:nvSpPr>
        <xdr:cNvPr id="95" name="テキスト ボックス 94">
          <a:extLst>
            <a:ext uri="{FF2B5EF4-FFF2-40B4-BE49-F238E27FC236}">
              <a16:creationId xmlns:a16="http://schemas.microsoft.com/office/drawing/2014/main" id="{ED3E2DD7-C35B-5342-B0E3-A710DFC946DB}"/>
            </a:ext>
          </a:extLst>
        </xdr:cNvPr>
        <xdr:cNvSpPr txBox="1"/>
      </xdr:nvSpPr>
      <xdr:spPr>
        <a:xfrm>
          <a:off x="13687270" y="10603121"/>
          <a:ext cx="3963970" cy="2711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ツイート完了</a:t>
          </a:r>
        </a:p>
      </xdr:txBody>
    </xdr:sp>
    <xdr:clientData/>
  </xdr:twoCellAnchor>
  <xdr:twoCellAnchor>
    <xdr:from>
      <xdr:col>12</xdr:col>
      <xdr:colOff>948267</xdr:colOff>
      <xdr:row>29</xdr:row>
      <xdr:rowOff>59266</xdr:rowOff>
    </xdr:from>
    <xdr:to>
      <xdr:col>12</xdr:col>
      <xdr:colOff>954617</xdr:colOff>
      <xdr:row>29</xdr:row>
      <xdr:rowOff>256852</xdr:rowOff>
    </xdr:to>
    <xdr:sp macro="" textlink="">
      <xdr:nvSpPr>
        <xdr:cNvPr id="103" name="三角形 102">
          <a:extLst>
            <a:ext uri="{FF2B5EF4-FFF2-40B4-BE49-F238E27FC236}">
              <a16:creationId xmlns:a16="http://schemas.microsoft.com/office/drawing/2014/main" id="{B520436D-6B01-0649-94FE-022E33F0F319}"/>
            </a:ext>
          </a:extLst>
        </xdr:cNvPr>
        <xdr:cNvSpPr/>
      </xdr:nvSpPr>
      <xdr:spPr>
        <a:xfrm rot="10800000">
          <a:off x="8882200" y="7622187"/>
          <a:ext cx="6350" cy="197586"/>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399550</xdr:colOff>
      <xdr:row>13</xdr:row>
      <xdr:rowOff>14270</xdr:rowOff>
    </xdr:from>
    <xdr:to>
      <xdr:col>7</xdr:col>
      <xdr:colOff>406400</xdr:colOff>
      <xdr:row>50</xdr:row>
      <xdr:rowOff>256663</xdr:rowOff>
    </xdr:to>
    <xdr:cxnSp macro="">
      <xdr:nvCxnSpPr>
        <xdr:cNvPr id="68" name="直線コネクタ 67">
          <a:extLst>
            <a:ext uri="{FF2B5EF4-FFF2-40B4-BE49-F238E27FC236}">
              <a16:creationId xmlns:a16="http://schemas.microsoft.com/office/drawing/2014/main" id="{6C8BEC8F-C1C8-2D40-9F9E-852C926EB1AE}"/>
            </a:ext>
          </a:extLst>
        </xdr:cNvPr>
        <xdr:cNvCxnSpPr>
          <a:cxnSpLocks/>
        </xdr:cNvCxnSpPr>
      </xdr:nvCxnSpPr>
      <xdr:spPr>
        <a:xfrm>
          <a:off x="3553146" y="3396180"/>
          <a:ext cx="6850" cy="1108733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404091</xdr:colOff>
      <xdr:row>51</xdr:row>
      <xdr:rowOff>2437</xdr:rowOff>
    </xdr:from>
    <xdr:to>
      <xdr:col>8</xdr:col>
      <xdr:colOff>10583</xdr:colOff>
      <xdr:row>51</xdr:row>
      <xdr:rowOff>2437</xdr:rowOff>
    </xdr:to>
    <xdr:cxnSp macro="">
      <xdr:nvCxnSpPr>
        <xdr:cNvPr id="82" name="直線コネクタ 81">
          <a:extLst>
            <a:ext uri="{FF2B5EF4-FFF2-40B4-BE49-F238E27FC236}">
              <a16:creationId xmlns:a16="http://schemas.microsoft.com/office/drawing/2014/main" id="{77573F61-FE99-E64B-9D89-A5C8F266377B}"/>
            </a:ext>
          </a:extLst>
        </xdr:cNvPr>
        <xdr:cNvCxnSpPr>
          <a:cxnSpLocks/>
        </xdr:cNvCxnSpPr>
      </xdr:nvCxnSpPr>
      <xdr:spPr>
        <a:xfrm flipV="1">
          <a:off x="3557687" y="13444459"/>
          <a:ext cx="562559"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8466</xdr:colOff>
      <xdr:row>51</xdr:row>
      <xdr:rowOff>1379</xdr:rowOff>
    </xdr:from>
    <xdr:to>
      <xdr:col>11</xdr:col>
      <xdr:colOff>931333</xdr:colOff>
      <xdr:row>51</xdr:row>
      <xdr:rowOff>1379</xdr:rowOff>
    </xdr:to>
    <xdr:cxnSp macro="">
      <xdr:nvCxnSpPr>
        <xdr:cNvPr id="84" name="直線コネクタ 83">
          <a:extLst>
            <a:ext uri="{FF2B5EF4-FFF2-40B4-BE49-F238E27FC236}">
              <a16:creationId xmlns:a16="http://schemas.microsoft.com/office/drawing/2014/main" id="{C1BE674B-9D00-4946-83A9-7E62DBBAA0D3}"/>
            </a:ext>
          </a:extLst>
        </xdr:cNvPr>
        <xdr:cNvCxnSpPr>
          <a:cxnSpLocks/>
        </xdr:cNvCxnSpPr>
      </xdr:nvCxnSpPr>
      <xdr:spPr>
        <a:xfrm>
          <a:off x="6030264" y="13443401"/>
          <a:ext cx="187893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16934</xdr:colOff>
      <xdr:row>55</xdr:row>
      <xdr:rowOff>231741</xdr:rowOff>
    </xdr:from>
    <xdr:to>
      <xdr:col>11</xdr:col>
      <xdr:colOff>931334</xdr:colOff>
      <xdr:row>55</xdr:row>
      <xdr:rowOff>235977</xdr:rowOff>
    </xdr:to>
    <xdr:cxnSp macro="">
      <xdr:nvCxnSpPr>
        <xdr:cNvPr id="89" name="直線コネクタ 88">
          <a:extLst>
            <a:ext uri="{FF2B5EF4-FFF2-40B4-BE49-F238E27FC236}">
              <a16:creationId xmlns:a16="http://schemas.microsoft.com/office/drawing/2014/main" id="{108F910E-F07D-AF42-9277-06B6C404EF6E}"/>
            </a:ext>
          </a:extLst>
        </xdr:cNvPr>
        <xdr:cNvCxnSpPr>
          <a:cxnSpLocks/>
        </xdr:cNvCxnSpPr>
      </xdr:nvCxnSpPr>
      <xdr:spPr>
        <a:xfrm>
          <a:off x="6994799" y="14715449"/>
          <a:ext cx="914400" cy="423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29633</xdr:colOff>
      <xdr:row>56</xdr:row>
      <xdr:rowOff>149738</xdr:rowOff>
    </xdr:from>
    <xdr:to>
      <xdr:col>12</xdr:col>
      <xdr:colOff>33866</xdr:colOff>
      <xdr:row>57</xdr:row>
      <xdr:rowOff>184555</xdr:rowOff>
    </xdr:to>
    <xdr:sp macro="" textlink="">
      <xdr:nvSpPr>
        <xdr:cNvPr id="97" name="テキスト ボックス 96">
          <a:extLst>
            <a:ext uri="{FF2B5EF4-FFF2-40B4-BE49-F238E27FC236}">
              <a16:creationId xmlns:a16="http://schemas.microsoft.com/office/drawing/2014/main" id="{8E68B76D-B303-CC44-B65F-3468D8C57C9A}"/>
            </a:ext>
          </a:extLst>
        </xdr:cNvPr>
        <xdr:cNvSpPr txBox="1"/>
      </xdr:nvSpPr>
      <xdr:spPr>
        <a:xfrm>
          <a:off x="7007498" y="14890300"/>
          <a:ext cx="960301" cy="305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9</xdr:col>
      <xdr:colOff>21167</xdr:colOff>
      <xdr:row>48</xdr:row>
      <xdr:rowOff>148168</xdr:rowOff>
    </xdr:from>
    <xdr:to>
      <xdr:col>14</xdr:col>
      <xdr:colOff>592666</xdr:colOff>
      <xdr:row>48</xdr:row>
      <xdr:rowOff>152400</xdr:rowOff>
    </xdr:to>
    <xdr:cxnSp macro="">
      <xdr:nvCxnSpPr>
        <xdr:cNvPr id="99" name="直線コネクタ 98">
          <a:extLst>
            <a:ext uri="{FF2B5EF4-FFF2-40B4-BE49-F238E27FC236}">
              <a16:creationId xmlns:a16="http://schemas.microsoft.com/office/drawing/2014/main" id="{78026579-0130-EF4E-A023-BCCC5E783353}"/>
            </a:ext>
          </a:extLst>
        </xdr:cNvPr>
        <xdr:cNvCxnSpPr>
          <a:cxnSpLocks/>
        </xdr:cNvCxnSpPr>
      </xdr:nvCxnSpPr>
      <xdr:spPr>
        <a:xfrm>
          <a:off x="5086897" y="12819629"/>
          <a:ext cx="5351836" cy="423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21167</xdr:colOff>
      <xdr:row>48</xdr:row>
      <xdr:rowOff>135468</xdr:rowOff>
    </xdr:from>
    <xdr:to>
      <xdr:col>9</xdr:col>
      <xdr:colOff>21167</xdr:colOff>
      <xdr:row>50</xdr:row>
      <xdr:rowOff>1</xdr:rowOff>
    </xdr:to>
    <xdr:cxnSp macro="">
      <xdr:nvCxnSpPr>
        <xdr:cNvPr id="100" name="直線コネクタ 99">
          <a:extLst>
            <a:ext uri="{FF2B5EF4-FFF2-40B4-BE49-F238E27FC236}">
              <a16:creationId xmlns:a16="http://schemas.microsoft.com/office/drawing/2014/main" id="{0C0CEF0D-94C8-E647-A9C5-E13DBD4644B1}"/>
            </a:ext>
          </a:extLst>
        </xdr:cNvPr>
        <xdr:cNvCxnSpPr>
          <a:cxnSpLocks/>
        </xdr:cNvCxnSpPr>
      </xdr:nvCxnSpPr>
      <xdr:spPr>
        <a:xfrm>
          <a:off x="5086897" y="12806929"/>
          <a:ext cx="0" cy="37824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114301</xdr:colOff>
      <xdr:row>48</xdr:row>
      <xdr:rowOff>84668</xdr:rowOff>
    </xdr:from>
    <xdr:to>
      <xdr:col>12</xdr:col>
      <xdr:colOff>12700</xdr:colOff>
      <xdr:row>49</xdr:row>
      <xdr:rowOff>71968</xdr:rowOff>
    </xdr:to>
    <xdr:sp macro="" textlink="">
      <xdr:nvSpPr>
        <xdr:cNvPr id="101" name="テキスト ボックス 100">
          <a:extLst>
            <a:ext uri="{FF2B5EF4-FFF2-40B4-BE49-F238E27FC236}">
              <a16:creationId xmlns:a16="http://schemas.microsoft.com/office/drawing/2014/main" id="{B86559FF-73F6-CF4F-ABE6-A7CC04C9AA21}"/>
            </a:ext>
          </a:extLst>
        </xdr:cNvPr>
        <xdr:cNvSpPr txBox="1"/>
      </xdr:nvSpPr>
      <xdr:spPr>
        <a:xfrm>
          <a:off x="7092166" y="12499275"/>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8</xdr:col>
      <xdr:colOff>880534</xdr:colOff>
      <xdr:row>49</xdr:row>
      <xdr:rowOff>71968</xdr:rowOff>
    </xdr:from>
    <xdr:to>
      <xdr:col>9</xdr:col>
      <xdr:colOff>116417</xdr:colOff>
      <xdr:row>50</xdr:row>
      <xdr:rowOff>1</xdr:rowOff>
    </xdr:to>
    <xdr:sp macro="" textlink="">
      <xdr:nvSpPr>
        <xdr:cNvPr id="105" name="三角形 104">
          <a:extLst>
            <a:ext uri="{FF2B5EF4-FFF2-40B4-BE49-F238E27FC236}">
              <a16:creationId xmlns:a16="http://schemas.microsoft.com/office/drawing/2014/main" id="{78A81B41-4E0B-1840-B00D-7F7EEC995979}"/>
            </a:ext>
          </a:extLst>
        </xdr:cNvPr>
        <xdr:cNvSpPr/>
      </xdr:nvSpPr>
      <xdr:spPr>
        <a:xfrm rot="10800000">
          <a:off x="4990197" y="13000283"/>
          <a:ext cx="191950" cy="18488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781448</xdr:colOff>
      <xdr:row>30</xdr:row>
      <xdr:rowOff>216531</xdr:rowOff>
    </xdr:from>
    <xdr:to>
      <xdr:col>15</xdr:col>
      <xdr:colOff>940198</xdr:colOff>
      <xdr:row>31</xdr:row>
      <xdr:rowOff>138214</xdr:rowOff>
    </xdr:to>
    <xdr:sp macro="" textlink="">
      <xdr:nvSpPr>
        <xdr:cNvPr id="106" name="三角形 105">
          <a:extLst>
            <a:ext uri="{FF2B5EF4-FFF2-40B4-BE49-F238E27FC236}">
              <a16:creationId xmlns:a16="http://schemas.microsoft.com/office/drawing/2014/main" id="{379CE4A5-78D9-A04A-B8C3-09B6E463B9D5}"/>
            </a:ext>
          </a:extLst>
        </xdr:cNvPr>
        <xdr:cNvSpPr/>
      </xdr:nvSpPr>
      <xdr:spPr>
        <a:xfrm rot="5400000">
          <a:off x="11573689" y="8046200"/>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762396</xdr:colOff>
      <xdr:row>45</xdr:row>
      <xdr:rowOff>180177</xdr:rowOff>
    </xdr:from>
    <xdr:to>
      <xdr:col>15</xdr:col>
      <xdr:colOff>921146</xdr:colOff>
      <xdr:row>46</xdr:row>
      <xdr:rowOff>101860</xdr:rowOff>
    </xdr:to>
    <xdr:sp macro="" textlink="">
      <xdr:nvSpPr>
        <xdr:cNvPr id="107" name="三角形 106">
          <a:extLst>
            <a:ext uri="{FF2B5EF4-FFF2-40B4-BE49-F238E27FC236}">
              <a16:creationId xmlns:a16="http://schemas.microsoft.com/office/drawing/2014/main" id="{789A773E-6B92-3248-8DC8-B85AF32CAD3F}"/>
            </a:ext>
          </a:extLst>
        </xdr:cNvPr>
        <xdr:cNvSpPr/>
      </xdr:nvSpPr>
      <xdr:spPr>
        <a:xfrm rot="5400000">
          <a:off x="11554638" y="10878048"/>
          <a:ext cx="17853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14270</xdr:colOff>
      <xdr:row>50</xdr:row>
      <xdr:rowOff>249766</xdr:rowOff>
    </xdr:from>
    <xdr:to>
      <xdr:col>11</xdr:col>
      <xdr:colOff>16934</xdr:colOff>
      <xdr:row>56</xdr:row>
      <xdr:rowOff>0</xdr:rowOff>
    </xdr:to>
    <xdr:cxnSp macro="">
      <xdr:nvCxnSpPr>
        <xdr:cNvPr id="109" name="直線コネクタ 108">
          <a:extLst>
            <a:ext uri="{FF2B5EF4-FFF2-40B4-BE49-F238E27FC236}">
              <a16:creationId xmlns:a16="http://schemas.microsoft.com/office/drawing/2014/main" id="{3585762C-D178-064E-8A94-D3F680D9E563}"/>
            </a:ext>
          </a:extLst>
        </xdr:cNvPr>
        <xdr:cNvCxnSpPr>
          <a:cxnSpLocks/>
        </xdr:cNvCxnSpPr>
      </xdr:nvCxnSpPr>
      <xdr:spPr>
        <a:xfrm flipH="1">
          <a:off x="6992135" y="13434935"/>
          <a:ext cx="2664" cy="130562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767053</xdr:colOff>
      <xdr:row>55</xdr:row>
      <xdr:rowOff>85418</xdr:rowOff>
    </xdr:from>
    <xdr:to>
      <xdr:col>11</xdr:col>
      <xdr:colOff>925803</xdr:colOff>
      <xdr:row>56</xdr:row>
      <xdr:rowOff>115453</xdr:rowOff>
    </xdr:to>
    <xdr:sp macro="" textlink="">
      <xdr:nvSpPr>
        <xdr:cNvPr id="110" name="三角形 109">
          <a:extLst>
            <a:ext uri="{FF2B5EF4-FFF2-40B4-BE49-F238E27FC236}">
              <a16:creationId xmlns:a16="http://schemas.microsoft.com/office/drawing/2014/main" id="{0E4F496A-6100-0940-ABD2-68B65DB88141}"/>
            </a:ext>
          </a:extLst>
        </xdr:cNvPr>
        <xdr:cNvSpPr/>
      </xdr:nvSpPr>
      <xdr:spPr>
        <a:xfrm rot="5400000">
          <a:off x="7687983" y="14654600"/>
          <a:ext cx="272619"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55</xdr:row>
      <xdr:rowOff>226411</xdr:rowOff>
    </xdr:from>
    <xdr:to>
      <xdr:col>14</xdr:col>
      <xdr:colOff>592666</xdr:colOff>
      <xdr:row>55</xdr:row>
      <xdr:rowOff>226411</xdr:rowOff>
    </xdr:to>
    <xdr:cxnSp macro="">
      <xdr:nvCxnSpPr>
        <xdr:cNvPr id="111" name="直線コネクタ 110">
          <a:extLst>
            <a:ext uri="{FF2B5EF4-FFF2-40B4-BE49-F238E27FC236}">
              <a16:creationId xmlns:a16="http://schemas.microsoft.com/office/drawing/2014/main" id="{6D65E20C-8B31-9743-919A-8C8804ABABE3}"/>
            </a:ext>
          </a:extLst>
        </xdr:cNvPr>
        <xdr:cNvCxnSpPr>
          <a:cxnSpLocks/>
        </xdr:cNvCxnSpPr>
      </xdr:nvCxnSpPr>
      <xdr:spPr>
        <a:xfrm>
          <a:off x="9846067" y="14624501"/>
          <a:ext cx="59266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579966</xdr:colOff>
      <xdr:row>48</xdr:row>
      <xdr:rowOff>148168</xdr:rowOff>
    </xdr:from>
    <xdr:to>
      <xdr:col>14</xdr:col>
      <xdr:colOff>585057</xdr:colOff>
      <xdr:row>56</xdr:row>
      <xdr:rowOff>14270</xdr:rowOff>
    </xdr:to>
    <xdr:cxnSp macro="">
      <xdr:nvCxnSpPr>
        <xdr:cNvPr id="114" name="直線コネクタ 113">
          <a:extLst>
            <a:ext uri="{FF2B5EF4-FFF2-40B4-BE49-F238E27FC236}">
              <a16:creationId xmlns:a16="http://schemas.microsoft.com/office/drawing/2014/main" id="{5D2A18EC-FB7E-AA4B-914F-2FCE20084C14}"/>
            </a:ext>
          </a:extLst>
        </xdr:cNvPr>
        <xdr:cNvCxnSpPr>
          <a:cxnSpLocks/>
        </xdr:cNvCxnSpPr>
      </xdr:nvCxnSpPr>
      <xdr:spPr>
        <a:xfrm>
          <a:off x="10426033" y="12719741"/>
          <a:ext cx="5091" cy="193520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6</xdr:col>
      <xdr:colOff>941480</xdr:colOff>
      <xdr:row>46</xdr:row>
      <xdr:rowOff>0</xdr:rowOff>
    </xdr:from>
    <xdr:to>
      <xdr:col>6</xdr:col>
      <xdr:colOff>941840</xdr:colOff>
      <xdr:row>46</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115" name="インク 114">
              <a:extLst>
                <a:ext uri="{FF2B5EF4-FFF2-40B4-BE49-F238E27FC236}">
                  <a16:creationId xmlns:a16="http://schemas.microsoft.com/office/drawing/2014/main" id="{979E21CD-E551-91A7-4D87-1DD70F3A1F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xdr:from>
      <xdr:col>14</xdr:col>
      <xdr:colOff>8466</xdr:colOff>
      <xdr:row>50</xdr:row>
      <xdr:rowOff>254000</xdr:rowOff>
    </xdr:from>
    <xdr:to>
      <xdr:col>14</xdr:col>
      <xdr:colOff>575733</xdr:colOff>
      <xdr:row>50</xdr:row>
      <xdr:rowOff>254000</xdr:rowOff>
    </xdr:to>
    <xdr:cxnSp macro="">
      <xdr:nvCxnSpPr>
        <xdr:cNvPr id="121" name="直線コネクタ 120">
          <a:extLst>
            <a:ext uri="{FF2B5EF4-FFF2-40B4-BE49-F238E27FC236}">
              <a16:creationId xmlns:a16="http://schemas.microsoft.com/office/drawing/2014/main" id="{4AFD3FB2-66D7-234D-8BC0-BEEF220DAF54}"/>
            </a:ext>
          </a:extLst>
        </xdr:cNvPr>
        <xdr:cNvCxnSpPr>
          <a:cxnSpLocks/>
        </xdr:cNvCxnSpPr>
      </xdr:nvCxnSpPr>
      <xdr:spPr>
        <a:xfrm>
          <a:off x="9854533" y="13439169"/>
          <a:ext cx="567267"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791290</xdr:colOff>
      <xdr:row>35</xdr:row>
      <xdr:rowOff>174346</xdr:rowOff>
    </xdr:from>
    <xdr:to>
      <xdr:col>18</xdr:col>
      <xdr:colOff>950039</xdr:colOff>
      <xdr:row>36</xdr:row>
      <xdr:rowOff>98218</xdr:rowOff>
    </xdr:to>
    <xdr:sp macro="" textlink="">
      <xdr:nvSpPr>
        <xdr:cNvPr id="124" name="三角形 123">
          <a:extLst>
            <a:ext uri="{FF2B5EF4-FFF2-40B4-BE49-F238E27FC236}">
              <a16:creationId xmlns:a16="http://schemas.microsoft.com/office/drawing/2014/main" id="{15DA8FFE-C9DC-164C-BB2B-802E00C4ABCE}"/>
            </a:ext>
          </a:extLst>
        </xdr:cNvPr>
        <xdr:cNvSpPr/>
      </xdr:nvSpPr>
      <xdr:spPr>
        <a:xfrm rot="5400000">
          <a:off x="14450639" y="9303649"/>
          <a:ext cx="180726" cy="158749"/>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4234</xdr:colOff>
      <xdr:row>35</xdr:row>
      <xdr:rowOff>135466</xdr:rowOff>
    </xdr:from>
    <xdr:to>
      <xdr:col>22</xdr:col>
      <xdr:colOff>16933</xdr:colOff>
      <xdr:row>35</xdr:row>
      <xdr:rowOff>135467</xdr:rowOff>
    </xdr:to>
    <xdr:cxnSp macro="">
      <xdr:nvCxnSpPr>
        <xdr:cNvPr id="125" name="直線コネクタ 124">
          <a:extLst>
            <a:ext uri="{FF2B5EF4-FFF2-40B4-BE49-F238E27FC236}">
              <a16:creationId xmlns:a16="http://schemas.microsoft.com/office/drawing/2014/main" id="{11485815-41A5-AB4B-8047-F6327733F632}"/>
            </a:ext>
          </a:extLst>
        </xdr:cNvPr>
        <xdr:cNvCxnSpPr>
          <a:cxnSpLocks/>
        </xdr:cNvCxnSpPr>
      </xdr:nvCxnSpPr>
      <xdr:spPr>
        <a:xfrm>
          <a:off x="16542773" y="9253781"/>
          <a:ext cx="968767" cy="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800406</xdr:colOff>
      <xdr:row>12</xdr:row>
      <xdr:rowOff>161655</xdr:rowOff>
    </xdr:from>
    <xdr:to>
      <xdr:col>8</xdr:col>
      <xdr:colOff>6656</xdr:colOff>
      <xdr:row>13</xdr:row>
      <xdr:rowOff>76251</xdr:rowOff>
    </xdr:to>
    <xdr:sp macro="" textlink="">
      <xdr:nvSpPr>
        <xdr:cNvPr id="130" name="三角形 129">
          <a:extLst>
            <a:ext uri="{FF2B5EF4-FFF2-40B4-BE49-F238E27FC236}">
              <a16:creationId xmlns:a16="http://schemas.microsoft.com/office/drawing/2014/main" id="{09387424-B806-8E40-BA3D-11EB41EBA513}"/>
            </a:ext>
          </a:extLst>
        </xdr:cNvPr>
        <xdr:cNvSpPr/>
      </xdr:nvSpPr>
      <xdr:spPr>
        <a:xfrm rot="5400000">
          <a:off x="3949436" y="329127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21827</xdr:colOff>
      <xdr:row>12</xdr:row>
      <xdr:rowOff>157968</xdr:rowOff>
    </xdr:from>
    <xdr:to>
      <xdr:col>3</xdr:col>
      <xdr:colOff>180577</xdr:colOff>
      <xdr:row>13</xdr:row>
      <xdr:rowOff>72564</xdr:rowOff>
    </xdr:to>
    <xdr:sp macro="" textlink="">
      <xdr:nvSpPr>
        <xdr:cNvPr id="131" name="三角形 130">
          <a:extLst>
            <a:ext uri="{FF2B5EF4-FFF2-40B4-BE49-F238E27FC236}">
              <a16:creationId xmlns:a16="http://schemas.microsoft.com/office/drawing/2014/main" id="{19175605-F47C-0143-B181-D271167D9CC4}"/>
            </a:ext>
          </a:extLst>
        </xdr:cNvPr>
        <xdr:cNvSpPr/>
      </xdr:nvSpPr>
      <xdr:spPr>
        <a:xfrm rot="16200000">
          <a:off x="2213005" y="3289374"/>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21827</xdr:colOff>
      <xdr:row>13</xdr:row>
      <xdr:rowOff>172235</xdr:rowOff>
    </xdr:from>
    <xdr:to>
      <xdr:col>3</xdr:col>
      <xdr:colOff>180577</xdr:colOff>
      <xdr:row>14</xdr:row>
      <xdr:rowOff>86831</xdr:rowOff>
    </xdr:to>
    <xdr:sp macro="" textlink="">
      <xdr:nvSpPr>
        <xdr:cNvPr id="134" name="三角形 133">
          <a:extLst>
            <a:ext uri="{FF2B5EF4-FFF2-40B4-BE49-F238E27FC236}">
              <a16:creationId xmlns:a16="http://schemas.microsoft.com/office/drawing/2014/main" id="{6906D1D1-AF24-BC4C-A4C6-41AEA7EA4AA3}"/>
            </a:ext>
          </a:extLst>
        </xdr:cNvPr>
        <xdr:cNvSpPr/>
      </xdr:nvSpPr>
      <xdr:spPr>
        <a:xfrm rot="16200000">
          <a:off x="2213005" y="3560495"/>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781576</xdr:colOff>
      <xdr:row>12</xdr:row>
      <xdr:rowOff>171357</xdr:rowOff>
    </xdr:from>
    <xdr:to>
      <xdr:col>11</xdr:col>
      <xdr:colOff>943893</xdr:colOff>
      <xdr:row>13</xdr:row>
      <xdr:rowOff>85953</xdr:rowOff>
    </xdr:to>
    <xdr:sp macro="" textlink="">
      <xdr:nvSpPr>
        <xdr:cNvPr id="135" name="三角形 134">
          <a:extLst>
            <a:ext uri="{FF2B5EF4-FFF2-40B4-BE49-F238E27FC236}">
              <a16:creationId xmlns:a16="http://schemas.microsoft.com/office/drawing/2014/main" id="{F53DC753-1229-4A4F-88BC-89463602E794}"/>
            </a:ext>
          </a:extLst>
        </xdr:cNvPr>
        <xdr:cNvSpPr/>
      </xdr:nvSpPr>
      <xdr:spPr>
        <a:xfrm rot="5400000">
          <a:off x="7754875" y="3300979"/>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791281</xdr:colOff>
      <xdr:row>18</xdr:row>
      <xdr:rowOff>166792</xdr:rowOff>
    </xdr:from>
    <xdr:to>
      <xdr:col>15</xdr:col>
      <xdr:colOff>953598</xdr:colOff>
      <xdr:row>19</xdr:row>
      <xdr:rowOff>81388</xdr:rowOff>
    </xdr:to>
    <xdr:sp macro="" textlink="">
      <xdr:nvSpPr>
        <xdr:cNvPr id="136" name="三角形 135">
          <a:extLst>
            <a:ext uri="{FF2B5EF4-FFF2-40B4-BE49-F238E27FC236}">
              <a16:creationId xmlns:a16="http://schemas.microsoft.com/office/drawing/2014/main" id="{B63FF745-489A-DC4A-93A8-7FDF57DFD756}"/>
            </a:ext>
          </a:extLst>
        </xdr:cNvPr>
        <xdr:cNvSpPr/>
      </xdr:nvSpPr>
      <xdr:spPr>
        <a:xfrm rot="5400000">
          <a:off x="11588850" y="488034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873345</xdr:colOff>
      <xdr:row>29</xdr:row>
      <xdr:rowOff>86965</xdr:rowOff>
    </xdr:from>
    <xdr:to>
      <xdr:col>13</xdr:col>
      <xdr:colOff>95815</xdr:colOff>
      <xdr:row>29</xdr:row>
      <xdr:rowOff>245715</xdr:rowOff>
    </xdr:to>
    <xdr:sp macro="" textlink="">
      <xdr:nvSpPr>
        <xdr:cNvPr id="139" name="三角形 138">
          <a:extLst>
            <a:ext uri="{FF2B5EF4-FFF2-40B4-BE49-F238E27FC236}">
              <a16:creationId xmlns:a16="http://schemas.microsoft.com/office/drawing/2014/main" id="{E565539D-0F27-504F-A0FF-85FB5FC3798C}"/>
            </a:ext>
          </a:extLst>
        </xdr:cNvPr>
        <xdr:cNvSpPr/>
      </xdr:nvSpPr>
      <xdr:spPr>
        <a:xfrm rot="10800000">
          <a:off x="8807278" y="7649886"/>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791029</xdr:colOff>
      <xdr:row>50</xdr:row>
      <xdr:rowOff>123655</xdr:rowOff>
    </xdr:from>
    <xdr:to>
      <xdr:col>11</xdr:col>
      <xdr:colOff>949779</xdr:colOff>
      <xdr:row>51</xdr:row>
      <xdr:rowOff>139422</xdr:rowOff>
    </xdr:to>
    <xdr:sp macro="" textlink="">
      <xdr:nvSpPr>
        <xdr:cNvPr id="141" name="三角形 140">
          <a:extLst>
            <a:ext uri="{FF2B5EF4-FFF2-40B4-BE49-F238E27FC236}">
              <a16:creationId xmlns:a16="http://schemas.microsoft.com/office/drawing/2014/main" id="{112CFE70-44C8-AD4C-888E-E18EA8A95FB7}"/>
            </a:ext>
          </a:extLst>
        </xdr:cNvPr>
        <xdr:cNvSpPr/>
      </xdr:nvSpPr>
      <xdr:spPr>
        <a:xfrm rot="5400000">
          <a:off x="7711958" y="13294411"/>
          <a:ext cx="272621"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470899</xdr:colOff>
      <xdr:row>19</xdr:row>
      <xdr:rowOff>14269</xdr:rowOff>
    </xdr:from>
    <xdr:to>
      <xdr:col>11</xdr:col>
      <xdr:colOff>937231</xdr:colOff>
      <xdr:row>19</xdr:row>
      <xdr:rowOff>21119</xdr:rowOff>
    </xdr:to>
    <xdr:cxnSp macro="">
      <xdr:nvCxnSpPr>
        <xdr:cNvPr id="144" name="直線コネクタ 143">
          <a:extLst>
            <a:ext uri="{FF2B5EF4-FFF2-40B4-BE49-F238E27FC236}">
              <a16:creationId xmlns:a16="http://schemas.microsoft.com/office/drawing/2014/main" id="{27E66BB5-5DED-934A-8E5C-E9C195417EF6}"/>
            </a:ext>
          </a:extLst>
        </xdr:cNvPr>
        <xdr:cNvCxnSpPr>
          <a:cxnSpLocks/>
        </xdr:cNvCxnSpPr>
      </xdr:nvCxnSpPr>
      <xdr:spPr>
        <a:xfrm>
          <a:off x="6492697" y="4980112"/>
          <a:ext cx="1422399" cy="68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777008</xdr:colOff>
      <xdr:row>18</xdr:row>
      <xdr:rowOff>195330</xdr:rowOff>
    </xdr:from>
    <xdr:to>
      <xdr:col>11</xdr:col>
      <xdr:colOff>939325</xdr:colOff>
      <xdr:row>19</xdr:row>
      <xdr:rowOff>109926</xdr:rowOff>
    </xdr:to>
    <xdr:sp macro="" textlink="">
      <xdr:nvSpPr>
        <xdr:cNvPr id="145" name="三角形 144">
          <a:extLst>
            <a:ext uri="{FF2B5EF4-FFF2-40B4-BE49-F238E27FC236}">
              <a16:creationId xmlns:a16="http://schemas.microsoft.com/office/drawing/2014/main" id="{17A79035-F2C4-A642-92AE-18AC268423A7}"/>
            </a:ext>
          </a:extLst>
        </xdr:cNvPr>
        <xdr:cNvSpPr/>
      </xdr:nvSpPr>
      <xdr:spPr>
        <a:xfrm rot="5400000">
          <a:off x="7750307" y="4908885"/>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1903</xdr:colOff>
      <xdr:row>10</xdr:row>
      <xdr:rowOff>114157</xdr:rowOff>
    </xdr:from>
    <xdr:to>
      <xdr:col>13</xdr:col>
      <xdr:colOff>14270</xdr:colOff>
      <xdr:row>10</xdr:row>
      <xdr:rowOff>116630</xdr:rowOff>
    </xdr:to>
    <xdr:cxnSp macro="">
      <xdr:nvCxnSpPr>
        <xdr:cNvPr id="148" name="直線コネクタ 147">
          <a:extLst>
            <a:ext uri="{FF2B5EF4-FFF2-40B4-BE49-F238E27FC236}">
              <a16:creationId xmlns:a16="http://schemas.microsoft.com/office/drawing/2014/main" id="{3113A4DB-C47C-DA47-8C69-74E8F5BD4CBC}"/>
            </a:ext>
          </a:extLst>
        </xdr:cNvPr>
        <xdr:cNvCxnSpPr>
          <a:cxnSpLocks/>
        </xdr:cNvCxnSpPr>
      </xdr:nvCxnSpPr>
      <xdr:spPr>
        <a:xfrm flipV="1">
          <a:off x="5067633" y="2711236"/>
          <a:ext cx="3836637" cy="24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1903</xdr:colOff>
      <xdr:row>10</xdr:row>
      <xdr:rowOff>103930</xdr:rowOff>
    </xdr:from>
    <xdr:to>
      <xdr:col>9</xdr:col>
      <xdr:colOff>1903</xdr:colOff>
      <xdr:row>11</xdr:row>
      <xdr:rowOff>238016</xdr:rowOff>
    </xdr:to>
    <xdr:cxnSp macro="">
      <xdr:nvCxnSpPr>
        <xdr:cNvPr id="149" name="直線コネクタ 148">
          <a:extLst>
            <a:ext uri="{FF2B5EF4-FFF2-40B4-BE49-F238E27FC236}">
              <a16:creationId xmlns:a16="http://schemas.microsoft.com/office/drawing/2014/main" id="{73BF205A-1B6C-F946-92A5-6FCF87D7CE52}"/>
            </a:ext>
          </a:extLst>
        </xdr:cNvPr>
        <xdr:cNvCxnSpPr>
          <a:cxnSpLocks/>
        </xdr:cNvCxnSpPr>
      </xdr:nvCxnSpPr>
      <xdr:spPr>
        <a:xfrm>
          <a:off x="5067633" y="2701009"/>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883048</xdr:colOff>
      <xdr:row>11</xdr:row>
      <xdr:rowOff>68129</xdr:rowOff>
    </xdr:from>
    <xdr:to>
      <xdr:col>9</xdr:col>
      <xdr:colOff>105518</xdr:colOff>
      <xdr:row>11</xdr:row>
      <xdr:rowOff>226879</xdr:rowOff>
    </xdr:to>
    <xdr:sp macro="" textlink="">
      <xdr:nvSpPr>
        <xdr:cNvPr id="150" name="三角形 149">
          <a:extLst>
            <a:ext uri="{FF2B5EF4-FFF2-40B4-BE49-F238E27FC236}">
              <a16:creationId xmlns:a16="http://schemas.microsoft.com/office/drawing/2014/main" id="{C512D9B7-1A61-8946-B605-A3F649C77C45}"/>
            </a:ext>
          </a:extLst>
        </xdr:cNvPr>
        <xdr:cNvSpPr/>
      </xdr:nvSpPr>
      <xdr:spPr>
        <a:xfrm rot="10800000">
          <a:off x="4992711" y="2922062"/>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953403</xdr:colOff>
      <xdr:row>10</xdr:row>
      <xdr:rowOff>113633</xdr:rowOff>
    </xdr:from>
    <xdr:to>
      <xdr:col>12</xdr:col>
      <xdr:colOff>953403</xdr:colOff>
      <xdr:row>11</xdr:row>
      <xdr:rowOff>247719</xdr:rowOff>
    </xdr:to>
    <xdr:cxnSp macro="">
      <xdr:nvCxnSpPr>
        <xdr:cNvPr id="157" name="直線コネクタ 156">
          <a:extLst>
            <a:ext uri="{FF2B5EF4-FFF2-40B4-BE49-F238E27FC236}">
              <a16:creationId xmlns:a16="http://schemas.microsoft.com/office/drawing/2014/main" id="{A2D075D8-671A-5443-A754-AB31E23F23ED}"/>
            </a:ext>
          </a:extLst>
        </xdr:cNvPr>
        <xdr:cNvCxnSpPr>
          <a:cxnSpLocks/>
        </xdr:cNvCxnSpPr>
      </xdr:nvCxnSpPr>
      <xdr:spPr>
        <a:xfrm>
          <a:off x="8887336" y="2710712"/>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941798</xdr:colOff>
      <xdr:row>28</xdr:row>
      <xdr:rowOff>128427</xdr:rowOff>
    </xdr:from>
    <xdr:to>
      <xdr:col>16</xdr:col>
      <xdr:colOff>946031</xdr:colOff>
      <xdr:row>29</xdr:row>
      <xdr:rowOff>249623</xdr:rowOff>
    </xdr:to>
    <xdr:cxnSp macro="">
      <xdr:nvCxnSpPr>
        <xdr:cNvPr id="77" name="直線コネクタ 76">
          <a:extLst>
            <a:ext uri="{FF2B5EF4-FFF2-40B4-BE49-F238E27FC236}">
              <a16:creationId xmlns:a16="http://schemas.microsoft.com/office/drawing/2014/main" id="{2BD1CB29-FC3B-9346-B8F0-7684A851947A}"/>
            </a:ext>
          </a:extLst>
        </xdr:cNvPr>
        <xdr:cNvCxnSpPr>
          <a:cxnSpLocks/>
        </xdr:cNvCxnSpPr>
      </xdr:nvCxnSpPr>
      <xdr:spPr>
        <a:xfrm flipH="1" flipV="1">
          <a:off x="12700000" y="7420225"/>
          <a:ext cx="4233" cy="3780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7706</xdr:colOff>
      <xdr:row>17</xdr:row>
      <xdr:rowOff>14269</xdr:rowOff>
    </xdr:from>
    <xdr:to>
      <xdr:col>2</xdr:col>
      <xdr:colOff>927528</xdr:colOff>
      <xdr:row>17</xdr:row>
      <xdr:rowOff>21118</xdr:rowOff>
    </xdr:to>
    <xdr:cxnSp macro="">
      <xdr:nvCxnSpPr>
        <xdr:cNvPr id="86" name="直線コネクタ 85">
          <a:extLst>
            <a:ext uri="{FF2B5EF4-FFF2-40B4-BE49-F238E27FC236}">
              <a16:creationId xmlns:a16="http://schemas.microsoft.com/office/drawing/2014/main" id="{2F50F4E6-40E3-2846-89C3-74B7120E392E}"/>
            </a:ext>
          </a:extLst>
        </xdr:cNvPr>
        <xdr:cNvCxnSpPr>
          <a:cxnSpLocks/>
        </xdr:cNvCxnSpPr>
      </xdr:nvCxnSpPr>
      <xdr:spPr>
        <a:xfrm flipV="1">
          <a:off x="1249167" y="4437865"/>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17410</xdr:colOff>
      <xdr:row>21</xdr:row>
      <xdr:rowOff>266556</xdr:rowOff>
    </xdr:from>
    <xdr:to>
      <xdr:col>2</xdr:col>
      <xdr:colOff>937232</xdr:colOff>
      <xdr:row>22</xdr:row>
      <xdr:rowOff>2282</xdr:rowOff>
    </xdr:to>
    <xdr:cxnSp macro="">
      <xdr:nvCxnSpPr>
        <xdr:cNvPr id="90" name="直線コネクタ 89">
          <a:extLst>
            <a:ext uri="{FF2B5EF4-FFF2-40B4-BE49-F238E27FC236}">
              <a16:creationId xmlns:a16="http://schemas.microsoft.com/office/drawing/2014/main" id="{3888D7AA-EEB3-F44B-963C-D8C0A4D6FCFB}"/>
            </a:ext>
          </a:extLst>
        </xdr:cNvPr>
        <xdr:cNvCxnSpPr>
          <a:cxnSpLocks/>
        </xdr:cNvCxnSpPr>
      </xdr:nvCxnSpPr>
      <xdr:spPr>
        <a:xfrm flipV="1">
          <a:off x="1258871" y="5746107"/>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940372</xdr:colOff>
      <xdr:row>23</xdr:row>
      <xdr:rowOff>268839</xdr:rowOff>
    </xdr:from>
    <xdr:to>
      <xdr:col>3</xdr:col>
      <xdr:colOff>941798</xdr:colOff>
      <xdr:row>26</xdr:row>
      <xdr:rowOff>0</xdr:rowOff>
    </xdr:to>
    <xdr:cxnSp macro="">
      <xdr:nvCxnSpPr>
        <xdr:cNvPr id="91" name="直線コネクタ 90">
          <a:extLst>
            <a:ext uri="{FF2B5EF4-FFF2-40B4-BE49-F238E27FC236}">
              <a16:creationId xmlns:a16="http://schemas.microsoft.com/office/drawing/2014/main" id="{785CE28B-2C2A-6F4D-87F7-8D07DCEBE9E7}"/>
            </a:ext>
          </a:extLst>
        </xdr:cNvPr>
        <xdr:cNvCxnSpPr>
          <a:cxnSpLocks/>
        </xdr:cNvCxnSpPr>
      </xdr:nvCxnSpPr>
      <xdr:spPr>
        <a:xfrm>
          <a:off x="3137900" y="6276367"/>
          <a:ext cx="1426" cy="53026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786136</xdr:colOff>
      <xdr:row>16</xdr:row>
      <xdr:rowOff>175925</xdr:rowOff>
    </xdr:from>
    <xdr:to>
      <xdr:col>2</xdr:col>
      <xdr:colOff>948453</xdr:colOff>
      <xdr:row>17</xdr:row>
      <xdr:rowOff>90521</xdr:rowOff>
    </xdr:to>
    <xdr:sp macro="" textlink="">
      <xdr:nvSpPr>
        <xdr:cNvPr id="96" name="三角形 95">
          <a:extLst>
            <a:ext uri="{FF2B5EF4-FFF2-40B4-BE49-F238E27FC236}">
              <a16:creationId xmlns:a16="http://schemas.microsoft.com/office/drawing/2014/main" id="{7ED15EC3-1428-FC4D-996D-9B5A2C0571AC}"/>
            </a:ext>
          </a:extLst>
        </xdr:cNvPr>
        <xdr:cNvSpPr/>
      </xdr:nvSpPr>
      <xdr:spPr>
        <a:xfrm rot="5400000">
          <a:off x="2023031" y="4347233"/>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781569</xdr:colOff>
      <xdr:row>21</xdr:row>
      <xdr:rowOff>199900</xdr:rowOff>
    </xdr:from>
    <xdr:to>
      <xdr:col>2</xdr:col>
      <xdr:colOff>943886</xdr:colOff>
      <xdr:row>22</xdr:row>
      <xdr:rowOff>100227</xdr:rowOff>
    </xdr:to>
    <xdr:sp macro="" textlink="">
      <xdr:nvSpPr>
        <xdr:cNvPr id="98" name="三角形 97">
          <a:extLst>
            <a:ext uri="{FF2B5EF4-FFF2-40B4-BE49-F238E27FC236}">
              <a16:creationId xmlns:a16="http://schemas.microsoft.com/office/drawing/2014/main" id="{5BA0B022-466C-A34B-8ACE-DA9DD77E6A3F}"/>
            </a:ext>
          </a:extLst>
        </xdr:cNvPr>
        <xdr:cNvSpPr/>
      </xdr:nvSpPr>
      <xdr:spPr>
        <a:xfrm rot="5400000">
          <a:off x="2018464" y="568401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858056</xdr:colOff>
      <xdr:row>25</xdr:row>
      <xdr:rowOff>100014</xdr:rowOff>
    </xdr:from>
    <xdr:to>
      <xdr:col>4</xdr:col>
      <xdr:colOff>73438</xdr:colOff>
      <xdr:row>25</xdr:row>
      <xdr:rowOff>262331</xdr:rowOff>
    </xdr:to>
    <xdr:sp macro="" textlink="">
      <xdr:nvSpPr>
        <xdr:cNvPr id="102" name="三角形 101">
          <a:extLst>
            <a:ext uri="{FF2B5EF4-FFF2-40B4-BE49-F238E27FC236}">
              <a16:creationId xmlns:a16="http://schemas.microsoft.com/office/drawing/2014/main" id="{DEF66160-F42E-4B45-AA0D-A06D0C140459}"/>
            </a:ext>
          </a:extLst>
        </xdr:cNvPr>
        <xdr:cNvSpPr/>
      </xdr:nvSpPr>
      <xdr:spPr>
        <a:xfrm rot="10800000">
          <a:off x="3055584" y="6635520"/>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8278</xdr:colOff>
      <xdr:row>17</xdr:row>
      <xdr:rowOff>7418</xdr:rowOff>
    </xdr:from>
    <xdr:to>
      <xdr:col>5</xdr:col>
      <xdr:colOff>494872</xdr:colOff>
      <xdr:row>17</xdr:row>
      <xdr:rowOff>9703</xdr:rowOff>
    </xdr:to>
    <xdr:cxnSp macro="">
      <xdr:nvCxnSpPr>
        <xdr:cNvPr id="108" name="直線コネクタ 107">
          <a:extLst>
            <a:ext uri="{FF2B5EF4-FFF2-40B4-BE49-F238E27FC236}">
              <a16:creationId xmlns:a16="http://schemas.microsoft.com/office/drawing/2014/main" id="{C68DC0AA-796C-CF4F-8FFA-1D70C4336051}"/>
            </a:ext>
          </a:extLst>
        </xdr:cNvPr>
        <xdr:cNvCxnSpPr>
          <a:cxnSpLocks/>
        </xdr:cNvCxnSpPr>
      </xdr:nvCxnSpPr>
      <xdr:spPr>
        <a:xfrm>
          <a:off x="4117941" y="4431014"/>
          <a:ext cx="486594" cy="228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901700</xdr:colOff>
      <xdr:row>12</xdr:row>
      <xdr:rowOff>38101</xdr:rowOff>
    </xdr:from>
    <xdr:to>
      <xdr:col>5</xdr:col>
      <xdr:colOff>1801667</xdr:colOff>
      <xdr:row>30</xdr:row>
      <xdr:rowOff>139701</xdr:rowOff>
    </xdr:to>
    <xdr:pic>
      <xdr:nvPicPr>
        <xdr:cNvPr id="3" name="図 2">
          <a:extLst>
            <a:ext uri="{FF2B5EF4-FFF2-40B4-BE49-F238E27FC236}">
              <a16:creationId xmlns:a16="http://schemas.microsoft.com/office/drawing/2014/main" id="{4FC950D0-37CA-0D1A-B5A6-6EF14A1AF98E}"/>
            </a:ext>
          </a:extLst>
        </xdr:cNvPr>
        <xdr:cNvPicPr>
          <a:picLocks noChangeAspect="1"/>
        </xdr:cNvPicPr>
      </xdr:nvPicPr>
      <xdr:blipFill>
        <a:blip xmlns:r="http://schemas.openxmlformats.org/officeDocument/2006/relationships" r:embed="rId1"/>
        <a:stretch>
          <a:fillRect/>
        </a:stretch>
      </xdr:blipFill>
      <xdr:spPr>
        <a:xfrm>
          <a:off x="1854200" y="3111501"/>
          <a:ext cx="7224567" cy="467360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635000</xdr:colOff>
      <xdr:row>11</xdr:row>
      <xdr:rowOff>253999</xdr:rowOff>
    </xdr:from>
    <xdr:to>
      <xdr:col>5</xdr:col>
      <xdr:colOff>2476500</xdr:colOff>
      <xdr:row>30</xdr:row>
      <xdr:rowOff>241390</xdr:rowOff>
    </xdr:to>
    <xdr:pic>
      <xdr:nvPicPr>
        <xdr:cNvPr id="4" name="図 3">
          <a:extLst>
            <a:ext uri="{FF2B5EF4-FFF2-40B4-BE49-F238E27FC236}">
              <a16:creationId xmlns:a16="http://schemas.microsoft.com/office/drawing/2014/main" id="{82BA5C50-0BD7-87CA-E4C8-6867CF24AF4B}"/>
            </a:ext>
          </a:extLst>
        </xdr:cNvPr>
        <xdr:cNvPicPr>
          <a:picLocks noChangeAspect="1"/>
        </xdr:cNvPicPr>
      </xdr:nvPicPr>
      <xdr:blipFill>
        <a:blip xmlns:r="http://schemas.openxmlformats.org/officeDocument/2006/relationships" r:embed="rId1"/>
        <a:stretch>
          <a:fillRect/>
        </a:stretch>
      </xdr:blipFill>
      <xdr:spPr>
        <a:xfrm>
          <a:off x="1587500" y="3073399"/>
          <a:ext cx="8166100" cy="4813391"/>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1181100</xdr:colOff>
      <xdr:row>12</xdr:row>
      <xdr:rowOff>12700</xdr:rowOff>
    </xdr:from>
    <xdr:to>
      <xdr:col>5</xdr:col>
      <xdr:colOff>1866900</xdr:colOff>
      <xdr:row>31</xdr:row>
      <xdr:rowOff>34737</xdr:rowOff>
    </xdr:to>
    <xdr:pic>
      <xdr:nvPicPr>
        <xdr:cNvPr id="3" name="図 2">
          <a:extLst>
            <a:ext uri="{FF2B5EF4-FFF2-40B4-BE49-F238E27FC236}">
              <a16:creationId xmlns:a16="http://schemas.microsoft.com/office/drawing/2014/main" id="{3C9181C8-E10C-BFBC-740F-AE884B8A18A4}"/>
            </a:ext>
          </a:extLst>
        </xdr:cNvPr>
        <xdr:cNvPicPr>
          <a:picLocks noChangeAspect="1"/>
        </xdr:cNvPicPr>
      </xdr:nvPicPr>
      <xdr:blipFill>
        <a:blip xmlns:r="http://schemas.openxmlformats.org/officeDocument/2006/relationships" r:embed="rId1"/>
        <a:stretch>
          <a:fillRect/>
        </a:stretch>
      </xdr:blipFill>
      <xdr:spPr>
        <a:xfrm>
          <a:off x="2133600" y="3086100"/>
          <a:ext cx="7010400" cy="4848037"/>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1054100</xdr:colOff>
      <xdr:row>11</xdr:row>
      <xdr:rowOff>241300</xdr:rowOff>
    </xdr:from>
    <xdr:to>
      <xdr:col>5</xdr:col>
      <xdr:colOff>1752600</xdr:colOff>
      <xdr:row>31</xdr:row>
      <xdr:rowOff>18119</xdr:rowOff>
    </xdr:to>
    <xdr:pic>
      <xdr:nvPicPr>
        <xdr:cNvPr id="3" name="図 2">
          <a:extLst>
            <a:ext uri="{FF2B5EF4-FFF2-40B4-BE49-F238E27FC236}">
              <a16:creationId xmlns:a16="http://schemas.microsoft.com/office/drawing/2014/main" id="{45CD870A-A69E-64D7-4BBD-9CDB7A023BEB}"/>
            </a:ext>
          </a:extLst>
        </xdr:cNvPr>
        <xdr:cNvPicPr>
          <a:picLocks noChangeAspect="1"/>
        </xdr:cNvPicPr>
      </xdr:nvPicPr>
      <xdr:blipFill>
        <a:blip xmlns:r="http://schemas.openxmlformats.org/officeDocument/2006/relationships" r:embed="rId1"/>
        <a:stretch>
          <a:fillRect/>
        </a:stretch>
      </xdr:blipFill>
      <xdr:spPr>
        <a:xfrm>
          <a:off x="2006600" y="3060700"/>
          <a:ext cx="7023100" cy="485681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0</xdr:colOff>
      <xdr:row>29</xdr:row>
      <xdr:rowOff>0</xdr:rowOff>
    </xdr:from>
    <xdr:ext cx="7834807" cy="3174610"/>
    <xdr:pic>
      <xdr:nvPicPr>
        <xdr:cNvPr id="2" name="図 1">
          <a:extLst>
            <a:ext uri="{FF2B5EF4-FFF2-40B4-BE49-F238E27FC236}">
              <a16:creationId xmlns:a16="http://schemas.microsoft.com/office/drawing/2014/main" id="{B913B355-B4F3-8B42-9917-1295BE8DDDAC}"/>
            </a:ext>
          </a:extLst>
        </xdr:cNvPr>
        <xdr:cNvPicPr>
          <a:picLocks noChangeAspect="1"/>
        </xdr:cNvPicPr>
      </xdr:nvPicPr>
      <xdr:blipFill>
        <a:blip xmlns:r="http://schemas.openxmlformats.org/officeDocument/2006/relationships" r:embed="rId1"/>
        <a:stretch>
          <a:fillRect/>
        </a:stretch>
      </xdr:blipFill>
      <xdr:spPr>
        <a:xfrm>
          <a:off x="279400" y="16611600"/>
          <a:ext cx="7834807" cy="3174610"/>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xdr:from>
      <xdr:col>17</xdr:col>
      <xdr:colOff>736600</xdr:colOff>
      <xdr:row>19</xdr:row>
      <xdr:rowOff>254000</xdr:rowOff>
    </xdr:from>
    <xdr:to>
      <xdr:col>17</xdr:col>
      <xdr:colOff>736600</xdr:colOff>
      <xdr:row>21</xdr:row>
      <xdr:rowOff>254000</xdr:rowOff>
    </xdr:to>
    <xdr:cxnSp macro="">
      <xdr:nvCxnSpPr>
        <xdr:cNvPr id="4" name="直線コネクタ 3">
          <a:extLst>
            <a:ext uri="{FF2B5EF4-FFF2-40B4-BE49-F238E27FC236}">
              <a16:creationId xmlns:a16="http://schemas.microsoft.com/office/drawing/2014/main" id="{E198E373-97F0-3244-9DA6-22EA3F5281E6}"/>
            </a:ext>
          </a:extLst>
        </xdr:cNvPr>
        <xdr:cNvCxnSpPr>
          <a:cxnSpLocks/>
        </xdr:cNvCxnSpPr>
      </xdr:nvCxnSpPr>
      <xdr:spPr>
        <a:xfrm>
          <a:off x="15303115" y="6604000"/>
          <a:ext cx="0" cy="51954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749300</xdr:colOff>
      <xdr:row>22</xdr:row>
      <xdr:rowOff>0</xdr:rowOff>
    </xdr:from>
    <xdr:to>
      <xdr:col>15</xdr:col>
      <xdr:colOff>750455</xdr:colOff>
      <xdr:row>26</xdr:row>
      <xdr:rowOff>127000</xdr:rowOff>
    </xdr:to>
    <xdr:cxnSp macro="">
      <xdr:nvCxnSpPr>
        <xdr:cNvPr id="5" name="直線コネクタ 4">
          <a:extLst>
            <a:ext uri="{FF2B5EF4-FFF2-40B4-BE49-F238E27FC236}">
              <a16:creationId xmlns:a16="http://schemas.microsoft.com/office/drawing/2014/main" id="{A2744053-810A-3F44-97E1-01EC87B765A3}"/>
            </a:ext>
          </a:extLst>
        </xdr:cNvPr>
        <xdr:cNvCxnSpPr>
          <a:cxnSpLocks/>
        </xdr:cNvCxnSpPr>
      </xdr:nvCxnSpPr>
      <xdr:spPr>
        <a:xfrm flipH="1">
          <a:off x="13141421" y="6888788"/>
          <a:ext cx="1155" cy="112760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0</xdr:colOff>
      <xdr:row>14</xdr:row>
      <xdr:rowOff>139700</xdr:rowOff>
    </xdr:from>
    <xdr:to>
      <xdr:col>17</xdr:col>
      <xdr:colOff>0</xdr:colOff>
      <xdr:row>14</xdr:row>
      <xdr:rowOff>139700</xdr:rowOff>
    </xdr:to>
    <xdr:cxnSp macro="">
      <xdr:nvCxnSpPr>
        <xdr:cNvPr id="7" name="直線コネクタ 6">
          <a:extLst>
            <a:ext uri="{FF2B5EF4-FFF2-40B4-BE49-F238E27FC236}">
              <a16:creationId xmlns:a16="http://schemas.microsoft.com/office/drawing/2014/main" id="{3BF6B53E-E0DC-D848-9F51-445FDD0E2E04}"/>
            </a:ext>
          </a:extLst>
        </xdr:cNvPr>
        <xdr:cNvCxnSpPr>
          <a:cxnSpLocks/>
        </xdr:cNvCxnSpPr>
      </xdr:nvCxnSpPr>
      <xdr:spPr>
        <a:xfrm>
          <a:off x="15417800" y="5029200"/>
          <a:ext cx="95250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762000</xdr:colOff>
      <xdr:row>26</xdr:row>
      <xdr:rowOff>127000</xdr:rowOff>
    </xdr:from>
    <xdr:to>
      <xdr:col>17</xdr:col>
      <xdr:colOff>12700</xdr:colOff>
      <xdr:row>26</xdr:row>
      <xdr:rowOff>127000</xdr:rowOff>
    </xdr:to>
    <xdr:cxnSp macro="">
      <xdr:nvCxnSpPr>
        <xdr:cNvPr id="10" name="直線コネクタ 9">
          <a:extLst>
            <a:ext uri="{FF2B5EF4-FFF2-40B4-BE49-F238E27FC236}">
              <a16:creationId xmlns:a16="http://schemas.microsoft.com/office/drawing/2014/main" id="{5C1C9BD7-E13E-7441-812C-1EADB6343ABF}"/>
            </a:ext>
          </a:extLst>
        </xdr:cNvPr>
        <xdr:cNvCxnSpPr>
          <a:cxnSpLocks/>
        </xdr:cNvCxnSpPr>
      </xdr:nvCxnSpPr>
      <xdr:spPr>
        <a:xfrm>
          <a:off x="12807758" y="8266545"/>
          <a:ext cx="1771457"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12700</xdr:colOff>
      <xdr:row>26</xdr:row>
      <xdr:rowOff>127000</xdr:rowOff>
    </xdr:from>
    <xdr:to>
      <xdr:col>19</xdr:col>
      <xdr:colOff>12700</xdr:colOff>
      <xdr:row>26</xdr:row>
      <xdr:rowOff>127000</xdr:rowOff>
    </xdr:to>
    <xdr:cxnSp macro="">
      <xdr:nvCxnSpPr>
        <xdr:cNvPr id="16" name="直線コネクタ 15">
          <a:extLst>
            <a:ext uri="{FF2B5EF4-FFF2-40B4-BE49-F238E27FC236}">
              <a16:creationId xmlns:a16="http://schemas.microsoft.com/office/drawing/2014/main" id="{683B5388-16AF-5049-A60D-2D4B1C069029}"/>
            </a:ext>
          </a:extLst>
        </xdr:cNvPr>
        <xdr:cNvCxnSpPr>
          <a:cxnSpLocks/>
        </xdr:cNvCxnSpPr>
      </xdr:nvCxnSpPr>
      <xdr:spPr>
        <a:xfrm>
          <a:off x="16137852" y="8266545"/>
          <a:ext cx="96212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12700</xdr:colOff>
      <xdr:row>26</xdr:row>
      <xdr:rowOff>114301</xdr:rowOff>
    </xdr:from>
    <xdr:to>
      <xdr:col>21</xdr:col>
      <xdr:colOff>12700</xdr:colOff>
      <xdr:row>26</xdr:row>
      <xdr:rowOff>114301</xdr:rowOff>
    </xdr:to>
    <xdr:cxnSp macro="">
      <xdr:nvCxnSpPr>
        <xdr:cNvPr id="20" name="直線コネクタ 19">
          <a:extLst>
            <a:ext uri="{FF2B5EF4-FFF2-40B4-BE49-F238E27FC236}">
              <a16:creationId xmlns:a16="http://schemas.microsoft.com/office/drawing/2014/main" id="{B1A85360-D2BE-924F-A04F-76C16ED5FDF7}"/>
            </a:ext>
          </a:extLst>
        </xdr:cNvPr>
        <xdr:cNvCxnSpPr>
          <a:cxnSpLocks/>
        </xdr:cNvCxnSpPr>
      </xdr:nvCxnSpPr>
      <xdr:spPr>
        <a:xfrm>
          <a:off x="18658609" y="8253846"/>
          <a:ext cx="96212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21</xdr:col>
      <xdr:colOff>584201</xdr:colOff>
      <xdr:row>21</xdr:row>
      <xdr:rowOff>104019</xdr:rowOff>
    </xdr:from>
    <xdr:to>
      <xdr:col>21</xdr:col>
      <xdr:colOff>927101</xdr:colOff>
      <xdr:row>21</xdr:row>
      <xdr:rowOff>269119</xdr:rowOff>
    </xdr:to>
    <xdr:grpSp>
      <xdr:nvGrpSpPr>
        <xdr:cNvPr id="29" name="グループ化 28">
          <a:extLst>
            <a:ext uri="{FF2B5EF4-FFF2-40B4-BE49-F238E27FC236}">
              <a16:creationId xmlns:a16="http://schemas.microsoft.com/office/drawing/2014/main" id="{8D2ED5EF-6DBA-6851-6AFB-A67ABE06F2AD}"/>
            </a:ext>
          </a:extLst>
        </xdr:cNvPr>
        <xdr:cNvGrpSpPr/>
      </xdr:nvGrpSpPr>
      <xdr:grpSpPr>
        <a:xfrm>
          <a:off x="20539414" y="5548806"/>
          <a:ext cx="342900" cy="165100"/>
          <a:chOff x="14439900" y="3441700"/>
          <a:chExt cx="342900" cy="165100"/>
        </a:xfrm>
      </xdr:grpSpPr>
      <xdr:cxnSp macro="">
        <xdr:nvCxnSpPr>
          <xdr:cNvPr id="21" name="直線コネクタ 20">
            <a:extLst>
              <a:ext uri="{FF2B5EF4-FFF2-40B4-BE49-F238E27FC236}">
                <a16:creationId xmlns:a16="http://schemas.microsoft.com/office/drawing/2014/main" id="{9FBE449B-4A31-F04C-99C6-CBB734109D13}"/>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25" name="直線コネクタ 24">
            <a:extLst>
              <a:ext uri="{FF2B5EF4-FFF2-40B4-BE49-F238E27FC236}">
                <a16:creationId xmlns:a16="http://schemas.microsoft.com/office/drawing/2014/main" id="{DAA46EEB-0C85-C04A-8018-27CDE263EC61}"/>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16</xdr:col>
      <xdr:colOff>774700</xdr:colOff>
      <xdr:row>13</xdr:row>
      <xdr:rowOff>215900</xdr:rowOff>
    </xdr:from>
    <xdr:to>
      <xdr:col>16</xdr:col>
      <xdr:colOff>939800</xdr:colOff>
      <xdr:row>15</xdr:row>
      <xdr:rowOff>50800</xdr:rowOff>
    </xdr:to>
    <xdr:grpSp>
      <xdr:nvGrpSpPr>
        <xdr:cNvPr id="30" name="グループ化 29">
          <a:extLst>
            <a:ext uri="{FF2B5EF4-FFF2-40B4-BE49-F238E27FC236}">
              <a16:creationId xmlns:a16="http://schemas.microsoft.com/office/drawing/2014/main" id="{C28B4332-AD99-9549-87A0-76DD293F0C43}"/>
            </a:ext>
          </a:extLst>
        </xdr:cNvPr>
        <xdr:cNvGrpSpPr/>
      </xdr:nvGrpSpPr>
      <xdr:grpSpPr>
        <a:xfrm rot="16200000">
          <a:off x="14626077" y="3685162"/>
          <a:ext cx="348304" cy="165100"/>
          <a:chOff x="14439900" y="3441700"/>
          <a:chExt cx="342900" cy="165100"/>
        </a:xfrm>
      </xdr:grpSpPr>
      <xdr:cxnSp macro="">
        <xdr:nvCxnSpPr>
          <xdr:cNvPr id="31" name="直線コネクタ 30">
            <a:extLst>
              <a:ext uri="{FF2B5EF4-FFF2-40B4-BE49-F238E27FC236}">
                <a16:creationId xmlns:a16="http://schemas.microsoft.com/office/drawing/2014/main" id="{BA455A71-40B4-7DC4-3688-533B091B73CD}"/>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32" name="直線コネクタ 31">
            <a:extLst>
              <a:ext uri="{FF2B5EF4-FFF2-40B4-BE49-F238E27FC236}">
                <a16:creationId xmlns:a16="http://schemas.microsoft.com/office/drawing/2014/main" id="{89C53B22-1226-103B-F170-7D08C575D187}"/>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16</xdr:col>
      <xdr:colOff>787400</xdr:colOff>
      <xdr:row>25</xdr:row>
      <xdr:rowOff>203200</xdr:rowOff>
    </xdr:from>
    <xdr:to>
      <xdr:col>17</xdr:col>
      <xdr:colOff>0</xdr:colOff>
      <xdr:row>27</xdr:row>
      <xdr:rowOff>38100</xdr:rowOff>
    </xdr:to>
    <xdr:grpSp>
      <xdr:nvGrpSpPr>
        <xdr:cNvPr id="33" name="グループ化 32">
          <a:extLst>
            <a:ext uri="{FF2B5EF4-FFF2-40B4-BE49-F238E27FC236}">
              <a16:creationId xmlns:a16="http://schemas.microsoft.com/office/drawing/2014/main" id="{445B6A07-9E41-FC48-90F7-BD4C07969A7B}"/>
            </a:ext>
          </a:extLst>
        </xdr:cNvPr>
        <xdr:cNvGrpSpPr/>
      </xdr:nvGrpSpPr>
      <xdr:grpSpPr>
        <a:xfrm rot="16200000">
          <a:off x="14642154" y="6776531"/>
          <a:ext cx="348305" cy="171855"/>
          <a:chOff x="14439900" y="3441700"/>
          <a:chExt cx="342900" cy="165100"/>
        </a:xfrm>
      </xdr:grpSpPr>
      <xdr:cxnSp macro="">
        <xdr:nvCxnSpPr>
          <xdr:cNvPr id="34" name="直線コネクタ 33">
            <a:extLst>
              <a:ext uri="{FF2B5EF4-FFF2-40B4-BE49-F238E27FC236}">
                <a16:creationId xmlns:a16="http://schemas.microsoft.com/office/drawing/2014/main" id="{0C7A1BED-E305-634D-4358-68F099440500}"/>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35" name="直線コネクタ 34">
            <a:extLst>
              <a:ext uri="{FF2B5EF4-FFF2-40B4-BE49-F238E27FC236}">
                <a16:creationId xmlns:a16="http://schemas.microsoft.com/office/drawing/2014/main" id="{9B0F55E9-76CB-8B44-04AA-1010162320DF}"/>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17</xdr:col>
      <xdr:colOff>571500</xdr:colOff>
      <xdr:row>20</xdr:row>
      <xdr:rowOff>0</xdr:rowOff>
    </xdr:from>
    <xdr:to>
      <xdr:col>17</xdr:col>
      <xdr:colOff>914400</xdr:colOff>
      <xdr:row>20</xdr:row>
      <xdr:rowOff>177800</xdr:rowOff>
    </xdr:to>
    <xdr:grpSp>
      <xdr:nvGrpSpPr>
        <xdr:cNvPr id="36" name="グループ化 35">
          <a:extLst>
            <a:ext uri="{FF2B5EF4-FFF2-40B4-BE49-F238E27FC236}">
              <a16:creationId xmlns:a16="http://schemas.microsoft.com/office/drawing/2014/main" id="{058FC9F6-8279-D94B-B2CA-ABBD59506DFF}"/>
            </a:ext>
          </a:extLst>
        </xdr:cNvPr>
        <xdr:cNvGrpSpPr/>
      </xdr:nvGrpSpPr>
      <xdr:grpSpPr>
        <a:xfrm rot="10800000">
          <a:off x="15473734" y="5188085"/>
          <a:ext cx="342900" cy="177800"/>
          <a:chOff x="14439900" y="3429000"/>
          <a:chExt cx="342900" cy="177800"/>
        </a:xfrm>
      </xdr:grpSpPr>
      <xdr:cxnSp macro="">
        <xdr:nvCxnSpPr>
          <xdr:cNvPr id="37" name="直線コネクタ 36">
            <a:extLst>
              <a:ext uri="{FF2B5EF4-FFF2-40B4-BE49-F238E27FC236}">
                <a16:creationId xmlns:a16="http://schemas.microsoft.com/office/drawing/2014/main" id="{1DF2BBF6-C952-6B4E-5CEB-421802AE704B}"/>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38" name="直線コネクタ 37">
            <a:extLst>
              <a:ext uri="{FF2B5EF4-FFF2-40B4-BE49-F238E27FC236}">
                <a16:creationId xmlns:a16="http://schemas.microsoft.com/office/drawing/2014/main" id="{658016E5-D79F-5155-A813-18747E3B726D}"/>
              </a:ext>
            </a:extLst>
          </xdr:cNvPr>
          <xdr:cNvCxnSpPr>
            <a:cxnSpLocks/>
          </xdr:cNvCxnSpPr>
        </xdr:nvCxnSpPr>
        <xdr:spPr>
          <a:xfrm rot="10800000" flipH="1" flipV="1">
            <a:off x="14617700" y="3429000"/>
            <a:ext cx="165100" cy="1778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18</xdr:col>
      <xdr:colOff>774700</xdr:colOff>
      <xdr:row>25</xdr:row>
      <xdr:rowOff>203200</xdr:rowOff>
    </xdr:from>
    <xdr:to>
      <xdr:col>18</xdr:col>
      <xdr:colOff>939800</xdr:colOff>
      <xdr:row>27</xdr:row>
      <xdr:rowOff>38100</xdr:rowOff>
    </xdr:to>
    <xdr:grpSp>
      <xdr:nvGrpSpPr>
        <xdr:cNvPr id="42" name="グループ化 41">
          <a:extLst>
            <a:ext uri="{FF2B5EF4-FFF2-40B4-BE49-F238E27FC236}">
              <a16:creationId xmlns:a16="http://schemas.microsoft.com/office/drawing/2014/main" id="{F587401F-9BAF-5145-970D-558383F03056}"/>
            </a:ext>
          </a:extLst>
        </xdr:cNvPr>
        <xdr:cNvGrpSpPr/>
      </xdr:nvGrpSpPr>
      <xdr:grpSpPr>
        <a:xfrm rot="16200000">
          <a:off x="17152565" y="6779909"/>
          <a:ext cx="348305" cy="165100"/>
          <a:chOff x="14439900" y="3441700"/>
          <a:chExt cx="342900" cy="165100"/>
        </a:xfrm>
      </xdr:grpSpPr>
      <xdr:cxnSp macro="">
        <xdr:nvCxnSpPr>
          <xdr:cNvPr id="43" name="直線コネクタ 42">
            <a:extLst>
              <a:ext uri="{FF2B5EF4-FFF2-40B4-BE49-F238E27FC236}">
                <a16:creationId xmlns:a16="http://schemas.microsoft.com/office/drawing/2014/main" id="{B30A9AD1-C7EA-6B67-F8E7-B929EC45BB5B}"/>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44" name="直線コネクタ 43">
            <a:extLst>
              <a:ext uri="{FF2B5EF4-FFF2-40B4-BE49-F238E27FC236}">
                <a16:creationId xmlns:a16="http://schemas.microsoft.com/office/drawing/2014/main" id="{79B9041B-9D13-C880-9AFC-015E25B1791E}"/>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20</xdr:col>
      <xdr:colOff>12700</xdr:colOff>
      <xdr:row>25</xdr:row>
      <xdr:rowOff>203200</xdr:rowOff>
    </xdr:from>
    <xdr:to>
      <xdr:col>20</xdr:col>
      <xdr:colOff>177800</xdr:colOff>
      <xdr:row>27</xdr:row>
      <xdr:rowOff>38100</xdr:rowOff>
    </xdr:to>
    <xdr:grpSp>
      <xdr:nvGrpSpPr>
        <xdr:cNvPr id="45" name="グループ化 44">
          <a:extLst>
            <a:ext uri="{FF2B5EF4-FFF2-40B4-BE49-F238E27FC236}">
              <a16:creationId xmlns:a16="http://schemas.microsoft.com/office/drawing/2014/main" id="{06DB425C-2AE4-F54F-BC6E-58631E6BFFB5}"/>
            </a:ext>
          </a:extLst>
        </xdr:cNvPr>
        <xdr:cNvGrpSpPr/>
      </xdr:nvGrpSpPr>
      <xdr:grpSpPr>
        <a:xfrm rot="5400000">
          <a:off x="18917054" y="6779909"/>
          <a:ext cx="348305" cy="165100"/>
          <a:chOff x="14439900" y="3441700"/>
          <a:chExt cx="342900" cy="165100"/>
        </a:xfrm>
      </xdr:grpSpPr>
      <xdr:cxnSp macro="">
        <xdr:nvCxnSpPr>
          <xdr:cNvPr id="46" name="直線コネクタ 45">
            <a:extLst>
              <a:ext uri="{FF2B5EF4-FFF2-40B4-BE49-F238E27FC236}">
                <a16:creationId xmlns:a16="http://schemas.microsoft.com/office/drawing/2014/main" id="{51E2AC8C-DC2F-151E-1987-32A20AE5CF66}"/>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47" name="直線コネクタ 46">
            <a:extLst>
              <a:ext uri="{FF2B5EF4-FFF2-40B4-BE49-F238E27FC236}">
                <a16:creationId xmlns:a16="http://schemas.microsoft.com/office/drawing/2014/main" id="{3C198004-371A-FBD2-5484-5BC6F1AE89BB}"/>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21</xdr:col>
      <xdr:colOff>748091</xdr:colOff>
      <xdr:row>20</xdr:row>
      <xdr:rowOff>18142</xdr:rowOff>
    </xdr:from>
    <xdr:to>
      <xdr:col>21</xdr:col>
      <xdr:colOff>748091</xdr:colOff>
      <xdr:row>22</xdr:row>
      <xdr:rowOff>18142</xdr:rowOff>
    </xdr:to>
    <xdr:cxnSp macro="">
      <xdr:nvCxnSpPr>
        <xdr:cNvPr id="51" name="直線コネクタ 50">
          <a:extLst>
            <a:ext uri="{FF2B5EF4-FFF2-40B4-BE49-F238E27FC236}">
              <a16:creationId xmlns:a16="http://schemas.microsoft.com/office/drawing/2014/main" id="{96F692E9-FF99-EA42-95F9-A87DB45ECF1A}"/>
            </a:ext>
          </a:extLst>
        </xdr:cNvPr>
        <xdr:cNvCxnSpPr>
          <a:cxnSpLocks/>
        </xdr:cNvCxnSpPr>
      </xdr:nvCxnSpPr>
      <xdr:spPr>
        <a:xfrm>
          <a:off x="20356121" y="6637536"/>
          <a:ext cx="0" cy="51954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609600</xdr:colOff>
      <xdr:row>13</xdr:row>
      <xdr:rowOff>76200</xdr:rowOff>
    </xdr:from>
    <xdr:to>
      <xdr:col>15</xdr:col>
      <xdr:colOff>800316</xdr:colOff>
      <xdr:row>28</xdr:row>
      <xdr:rowOff>50800</xdr:rowOff>
    </xdr:to>
    <xdr:pic>
      <xdr:nvPicPr>
        <xdr:cNvPr id="2" name="図 1">
          <a:extLst>
            <a:ext uri="{FF2B5EF4-FFF2-40B4-BE49-F238E27FC236}">
              <a16:creationId xmlns:a16="http://schemas.microsoft.com/office/drawing/2014/main" id="{1DF0B40F-C6BB-7301-82D5-1E8860B9D283}"/>
            </a:ext>
          </a:extLst>
        </xdr:cNvPr>
        <xdr:cNvPicPr>
          <a:picLocks noChangeAspect="1"/>
        </xdr:cNvPicPr>
      </xdr:nvPicPr>
      <xdr:blipFill>
        <a:blip xmlns:r="http://schemas.openxmlformats.org/officeDocument/2006/relationships" r:embed="rId1"/>
        <a:stretch>
          <a:fillRect/>
        </a:stretch>
      </xdr:blipFill>
      <xdr:spPr>
        <a:xfrm>
          <a:off x="10261600" y="3556000"/>
          <a:ext cx="4953216" cy="3784600"/>
        </a:xfrm>
        <a:prstGeom prst="rect">
          <a:avLst/>
        </a:prstGeom>
      </xdr:spPr>
    </xdr:pic>
    <xdr:clientData/>
  </xdr:twoCellAnchor>
  <xdr:twoCellAnchor editAs="oneCell">
    <xdr:from>
      <xdr:col>10</xdr:col>
      <xdr:colOff>635000</xdr:colOff>
      <xdr:row>0</xdr:row>
      <xdr:rowOff>215454</xdr:rowOff>
    </xdr:from>
    <xdr:to>
      <xdr:col>15</xdr:col>
      <xdr:colOff>863600</xdr:colOff>
      <xdr:row>13</xdr:row>
      <xdr:rowOff>38099</xdr:rowOff>
    </xdr:to>
    <xdr:pic>
      <xdr:nvPicPr>
        <xdr:cNvPr id="3" name="図 2">
          <a:extLst>
            <a:ext uri="{FF2B5EF4-FFF2-40B4-BE49-F238E27FC236}">
              <a16:creationId xmlns:a16="http://schemas.microsoft.com/office/drawing/2014/main" id="{023CB4C1-CF35-F459-E093-51CC3A9D5208}"/>
            </a:ext>
          </a:extLst>
        </xdr:cNvPr>
        <xdr:cNvPicPr>
          <a:picLocks noChangeAspect="1"/>
        </xdr:cNvPicPr>
      </xdr:nvPicPr>
      <xdr:blipFill>
        <a:blip xmlns:r="http://schemas.openxmlformats.org/officeDocument/2006/relationships" r:embed="rId2"/>
        <a:stretch>
          <a:fillRect/>
        </a:stretch>
      </xdr:blipFill>
      <xdr:spPr>
        <a:xfrm>
          <a:off x="10287000" y="215454"/>
          <a:ext cx="4991100" cy="3302445"/>
        </a:xfrm>
        <a:prstGeom prst="rect">
          <a:avLst/>
        </a:prstGeom>
      </xdr:spPr>
    </xdr:pic>
    <xdr:clientData/>
  </xdr:twoCellAnchor>
  <xdr:twoCellAnchor editAs="oneCell">
    <xdr:from>
      <xdr:col>10</xdr:col>
      <xdr:colOff>571500</xdr:colOff>
      <xdr:row>28</xdr:row>
      <xdr:rowOff>101600</xdr:rowOff>
    </xdr:from>
    <xdr:to>
      <xdr:col>16</xdr:col>
      <xdr:colOff>114300</xdr:colOff>
      <xdr:row>55</xdr:row>
      <xdr:rowOff>88900</xdr:rowOff>
    </xdr:to>
    <xdr:pic>
      <xdr:nvPicPr>
        <xdr:cNvPr id="4" name="図 3">
          <a:extLst>
            <a:ext uri="{FF2B5EF4-FFF2-40B4-BE49-F238E27FC236}">
              <a16:creationId xmlns:a16="http://schemas.microsoft.com/office/drawing/2014/main" id="{0E2E642E-303E-E2AD-2BDC-F7EA7ED2739C}"/>
            </a:ext>
          </a:extLst>
        </xdr:cNvPr>
        <xdr:cNvPicPr>
          <a:picLocks noChangeAspect="1"/>
        </xdr:cNvPicPr>
      </xdr:nvPicPr>
      <xdr:blipFill>
        <a:blip xmlns:r="http://schemas.openxmlformats.org/officeDocument/2006/relationships" r:embed="rId3"/>
        <a:stretch>
          <a:fillRect/>
        </a:stretch>
      </xdr:blipFill>
      <xdr:spPr>
        <a:xfrm>
          <a:off x="10223500" y="7391400"/>
          <a:ext cx="5257800" cy="7023100"/>
        </a:xfrm>
        <a:prstGeom prst="rect">
          <a:avLst/>
        </a:prstGeom>
      </xdr:spPr>
    </xdr:pic>
    <xdr:clientData/>
  </xdr:twoCellAnchor>
  <xdr:twoCellAnchor editAs="oneCell">
    <xdr:from>
      <xdr:col>10</xdr:col>
      <xdr:colOff>482600</xdr:colOff>
      <xdr:row>56</xdr:row>
      <xdr:rowOff>177800</xdr:rowOff>
    </xdr:from>
    <xdr:to>
      <xdr:col>15</xdr:col>
      <xdr:colOff>774700</xdr:colOff>
      <xdr:row>81</xdr:row>
      <xdr:rowOff>190500</xdr:rowOff>
    </xdr:to>
    <xdr:pic>
      <xdr:nvPicPr>
        <xdr:cNvPr id="5" name="図 4">
          <a:extLst>
            <a:ext uri="{FF2B5EF4-FFF2-40B4-BE49-F238E27FC236}">
              <a16:creationId xmlns:a16="http://schemas.microsoft.com/office/drawing/2014/main" id="{021FF03D-86A2-873A-325D-73BA0B8717CF}"/>
            </a:ext>
          </a:extLst>
        </xdr:cNvPr>
        <xdr:cNvPicPr>
          <a:picLocks noChangeAspect="1"/>
        </xdr:cNvPicPr>
      </xdr:nvPicPr>
      <xdr:blipFill>
        <a:blip xmlns:r="http://schemas.openxmlformats.org/officeDocument/2006/relationships" r:embed="rId4"/>
        <a:stretch>
          <a:fillRect/>
        </a:stretch>
      </xdr:blipFill>
      <xdr:spPr>
        <a:xfrm>
          <a:off x="10134600" y="14503400"/>
          <a:ext cx="5054600" cy="64516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266700</xdr:colOff>
      <xdr:row>12</xdr:row>
      <xdr:rowOff>215900</xdr:rowOff>
    </xdr:from>
    <xdr:to>
      <xdr:col>5</xdr:col>
      <xdr:colOff>1876136</xdr:colOff>
      <xdr:row>17</xdr:row>
      <xdr:rowOff>152400</xdr:rowOff>
    </xdr:to>
    <xdr:pic>
      <xdr:nvPicPr>
        <xdr:cNvPr id="2" name="図 1">
          <a:extLst>
            <a:ext uri="{FF2B5EF4-FFF2-40B4-BE49-F238E27FC236}">
              <a16:creationId xmlns:a16="http://schemas.microsoft.com/office/drawing/2014/main" id="{0EEA5E66-BFE8-3015-8311-A68C2FDE9EC1}"/>
            </a:ext>
          </a:extLst>
        </xdr:cNvPr>
        <xdr:cNvPicPr>
          <a:picLocks noChangeAspect="1"/>
        </xdr:cNvPicPr>
      </xdr:nvPicPr>
      <xdr:blipFill>
        <a:blip xmlns:r="http://schemas.openxmlformats.org/officeDocument/2006/relationships" r:embed="rId1"/>
        <a:stretch>
          <a:fillRect/>
        </a:stretch>
      </xdr:blipFill>
      <xdr:spPr>
        <a:xfrm>
          <a:off x="2451100" y="3289300"/>
          <a:ext cx="6537036" cy="12065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1143000</xdr:colOff>
      <xdr:row>12</xdr:row>
      <xdr:rowOff>63500</xdr:rowOff>
    </xdr:from>
    <xdr:to>
      <xdr:col>5</xdr:col>
      <xdr:colOff>1905000</xdr:colOff>
      <xdr:row>18</xdr:row>
      <xdr:rowOff>147861</xdr:rowOff>
    </xdr:to>
    <xdr:pic>
      <xdr:nvPicPr>
        <xdr:cNvPr id="3" name="図 2">
          <a:extLst>
            <a:ext uri="{FF2B5EF4-FFF2-40B4-BE49-F238E27FC236}">
              <a16:creationId xmlns:a16="http://schemas.microsoft.com/office/drawing/2014/main" id="{ACEC9CB8-135B-F804-5C58-875DBA5195DD}"/>
            </a:ext>
          </a:extLst>
        </xdr:cNvPr>
        <xdr:cNvPicPr>
          <a:picLocks noChangeAspect="1"/>
        </xdr:cNvPicPr>
      </xdr:nvPicPr>
      <xdr:blipFill>
        <a:blip xmlns:r="http://schemas.openxmlformats.org/officeDocument/2006/relationships" r:embed="rId1"/>
        <a:stretch>
          <a:fillRect/>
        </a:stretch>
      </xdr:blipFill>
      <xdr:spPr>
        <a:xfrm>
          <a:off x="2095500" y="3136900"/>
          <a:ext cx="6921500" cy="160836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292100</xdr:colOff>
      <xdr:row>11</xdr:row>
      <xdr:rowOff>231226</xdr:rowOff>
    </xdr:from>
    <xdr:to>
      <xdr:col>5</xdr:col>
      <xdr:colOff>1409700</xdr:colOff>
      <xdr:row>31</xdr:row>
      <xdr:rowOff>49923</xdr:rowOff>
    </xdr:to>
    <xdr:pic>
      <xdr:nvPicPr>
        <xdr:cNvPr id="3" name="図 2">
          <a:extLst>
            <a:ext uri="{FF2B5EF4-FFF2-40B4-BE49-F238E27FC236}">
              <a16:creationId xmlns:a16="http://schemas.microsoft.com/office/drawing/2014/main" id="{C8FD1B15-9B5A-D778-2AB2-3B15B9B117F1}"/>
            </a:ext>
          </a:extLst>
        </xdr:cNvPr>
        <xdr:cNvPicPr>
          <a:picLocks noChangeAspect="1"/>
        </xdr:cNvPicPr>
      </xdr:nvPicPr>
      <xdr:blipFill>
        <a:blip xmlns:r="http://schemas.openxmlformats.org/officeDocument/2006/relationships" r:embed="rId1"/>
        <a:stretch>
          <a:fillRect/>
        </a:stretch>
      </xdr:blipFill>
      <xdr:spPr>
        <a:xfrm>
          <a:off x="2476500" y="3050626"/>
          <a:ext cx="6045200" cy="489869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698499</xdr:colOff>
      <xdr:row>12</xdr:row>
      <xdr:rowOff>177800</xdr:rowOff>
    </xdr:from>
    <xdr:to>
      <xdr:col>5</xdr:col>
      <xdr:colOff>2222810</xdr:colOff>
      <xdr:row>30</xdr:row>
      <xdr:rowOff>50800</xdr:rowOff>
    </xdr:to>
    <xdr:pic>
      <xdr:nvPicPr>
        <xdr:cNvPr id="3" name="図 2">
          <a:extLst>
            <a:ext uri="{FF2B5EF4-FFF2-40B4-BE49-F238E27FC236}">
              <a16:creationId xmlns:a16="http://schemas.microsoft.com/office/drawing/2014/main" id="{418EA620-1F15-3D88-0F6A-F573BD96ADF1}"/>
            </a:ext>
          </a:extLst>
        </xdr:cNvPr>
        <xdr:cNvPicPr>
          <a:picLocks noChangeAspect="1"/>
        </xdr:cNvPicPr>
      </xdr:nvPicPr>
      <xdr:blipFill>
        <a:blip xmlns:r="http://schemas.openxmlformats.org/officeDocument/2006/relationships" r:embed="rId1"/>
        <a:stretch>
          <a:fillRect/>
        </a:stretch>
      </xdr:blipFill>
      <xdr:spPr>
        <a:xfrm>
          <a:off x="1650999" y="3251200"/>
          <a:ext cx="7848911" cy="4445000"/>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17T06:05:20.821"/>
    </inkml:context>
    <inkml:brush xml:id="br0">
      <inkml:brushProperty name="width" value="0.05" units="cm"/>
      <inkml:brushProperty name="height" value="0.05" units="cm"/>
    </inkml:brush>
  </inkml:definitions>
  <inkml:trace contextRef="#ctx0" brushRef="#br0">1 1 24575,'0'0'0</inkml:trace>
</inkm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hyperlink" Target="http://home.blade.php/" TargetMode="External"/><Relationship Id="rId1" Type="http://schemas.openxmlformats.org/officeDocument/2006/relationships/hyperlink" Target="http://home.php/"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DCEDF4-5B04-1046-9C8E-D3FE8E220983}">
  <dimension ref="B2:H71"/>
  <sheetViews>
    <sheetView topLeftCell="A52" zoomScale="141" workbookViewId="0">
      <selection activeCell="C17" sqref="C17"/>
    </sheetView>
  </sheetViews>
  <sheetFormatPr baseColWidth="10" defaultRowHeight="20"/>
  <sheetData>
    <row r="2" spans="2:8">
      <c r="B2" s="234" t="s">
        <v>805</v>
      </c>
      <c r="C2" s="101"/>
      <c r="D2" s="101"/>
      <c r="E2" s="101"/>
      <c r="F2" s="101"/>
      <c r="G2" s="101"/>
      <c r="H2" s="102"/>
    </row>
    <row r="3" spans="2:8">
      <c r="B3" s="78"/>
      <c r="C3" s="15"/>
      <c r="D3" s="15"/>
      <c r="E3" s="15"/>
      <c r="F3" s="15"/>
      <c r="G3" s="15"/>
      <c r="H3" s="79"/>
    </row>
    <row r="4" spans="2:8">
      <c r="B4" s="103" t="s">
        <v>806</v>
      </c>
      <c r="C4" s="15"/>
      <c r="D4" s="15"/>
      <c r="E4" s="15"/>
      <c r="F4" s="15"/>
      <c r="G4" s="15"/>
      <c r="H4" s="79"/>
    </row>
    <row r="5" spans="2:8">
      <c r="B5" s="78" t="s">
        <v>812</v>
      </c>
      <c r="C5" s="15"/>
      <c r="D5" s="15"/>
      <c r="E5" s="15"/>
      <c r="F5" s="15"/>
      <c r="G5" s="15"/>
      <c r="H5" s="79"/>
    </row>
    <row r="6" spans="2:8">
      <c r="B6" s="78"/>
      <c r="C6" s="15"/>
      <c r="D6" s="15"/>
      <c r="E6" s="15"/>
      <c r="F6" s="15"/>
      <c r="G6" s="15"/>
      <c r="H6" s="79"/>
    </row>
    <row r="7" spans="2:8">
      <c r="B7" s="103" t="s">
        <v>807</v>
      </c>
      <c r="C7" s="15"/>
      <c r="D7" s="15"/>
      <c r="E7" s="15"/>
      <c r="F7" s="15"/>
      <c r="G7" s="15"/>
      <c r="H7" s="79"/>
    </row>
    <row r="8" spans="2:8" ht="20" customHeight="1">
      <c r="B8" s="226" t="s">
        <v>816</v>
      </c>
      <c r="C8" s="227"/>
      <c r="D8" s="227"/>
      <c r="E8" s="227"/>
      <c r="F8" s="227"/>
      <c r="G8" s="227"/>
      <c r="H8" s="228"/>
    </row>
    <row r="9" spans="2:8">
      <c r="B9" s="226"/>
      <c r="C9" s="227"/>
      <c r="D9" s="227"/>
      <c r="E9" s="227"/>
      <c r="F9" s="227"/>
      <c r="G9" s="227"/>
      <c r="H9" s="228"/>
    </row>
    <row r="10" spans="2:8">
      <c r="B10" s="226"/>
      <c r="C10" s="227"/>
      <c r="D10" s="227"/>
      <c r="E10" s="227"/>
      <c r="F10" s="227"/>
      <c r="G10" s="227"/>
      <c r="H10" s="228"/>
    </row>
    <row r="11" spans="2:8">
      <c r="B11" s="229"/>
      <c r="C11" s="230"/>
      <c r="D11" s="230"/>
      <c r="E11" s="230"/>
      <c r="F11" s="230"/>
      <c r="G11" s="230"/>
      <c r="H11" s="231"/>
    </row>
    <row r="12" spans="2:8">
      <c r="B12" s="103" t="s">
        <v>809</v>
      </c>
      <c r="C12" s="15"/>
      <c r="D12" s="15"/>
      <c r="E12" s="15"/>
      <c r="F12" s="230"/>
      <c r="G12" s="230"/>
      <c r="H12" s="231"/>
    </row>
    <row r="13" spans="2:8">
      <c r="B13" s="78" t="s">
        <v>819</v>
      </c>
      <c r="C13" s="15"/>
      <c r="D13" s="15"/>
      <c r="E13" s="15"/>
      <c r="F13" s="230"/>
      <c r="G13" s="230"/>
      <c r="H13" s="231"/>
    </row>
    <row r="14" spans="2:8">
      <c r="B14" s="78" t="s">
        <v>820</v>
      </c>
      <c r="C14" s="15"/>
      <c r="D14" s="15"/>
      <c r="E14" s="15"/>
      <c r="F14" s="230"/>
      <c r="G14" s="230"/>
      <c r="H14" s="231"/>
    </row>
    <row r="15" spans="2:8">
      <c r="B15" s="78" t="s">
        <v>821</v>
      </c>
      <c r="C15" s="15"/>
      <c r="D15" s="15"/>
      <c r="E15" s="15"/>
      <c r="F15" s="230"/>
      <c r="G15" s="230"/>
      <c r="H15" s="231"/>
    </row>
    <row r="16" spans="2:8">
      <c r="B16" s="81"/>
      <c r="C16" s="56"/>
      <c r="D16" s="56"/>
      <c r="E16" s="56"/>
      <c r="F16" s="232"/>
      <c r="G16" s="232"/>
      <c r="H16" s="233"/>
    </row>
    <row r="22" spans="2:8">
      <c r="B22" s="224"/>
      <c r="C22" s="224"/>
      <c r="D22" s="224"/>
      <c r="E22" s="224"/>
      <c r="F22" s="224"/>
      <c r="G22" s="224"/>
      <c r="H22" s="224"/>
    </row>
    <row r="23" spans="2:8" ht="21">
      <c r="B23" s="235" t="s">
        <v>808</v>
      </c>
      <c r="C23" s="236"/>
      <c r="D23" s="236"/>
      <c r="E23" s="236"/>
      <c r="F23" s="236"/>
      <c r="G23" s="236"/>
      <c r="H23" s="237"/>
    </row>
    <row r="24" spans="2:8">
      <c r="B24" s="229"/>
      <c r="C24" s="230"/>
      <c r="D24" s="230"/>
      <c r="E24" s="230"/>
      <c r="F24" s="230"/>
      <c r="G24" s="230"/>
      <c r="H24" s="231"/>
    </row>
    <row r="25" spans="2:8">
      <c r="B25" s="103" t="s">
        <v>814</v>
      </c>
      <c r="C25" s="15"/>
      <c r="D25" s="15"/>
      <c r="E25" s="15"/>
      <c r="F25" s="15"/>
      <c r="G25" s="15"/>
      <c r="H25" s="79"/>
    </row>
    <row r="26" spans="2:8">
      <c r="B26" s="226" t="s">
        <v>815</v>
      </c>
      <c r="C26" s="227"/>
      <c r="D26" s="227"/>
      <c r="E26" s="227"/>
      <c r="F26" s="227"/>
      <c r="G26" s="227"/>
      <c r="H26" s="228"/>
    </row>
    <row r="27" spans="2:8">
      <c r="B27" s="226"/>
      <c r="C27" s="227"/>
      <c r="D27" s="227"/>
      <c r="E27" s="227"/>
      <c r="F27" s="227"/>
      <c r="G27" s="227"/>
      <c r="H27" s="228"/>
    </row>
    <row r="28" spans="2:8">
      <c r="B28" s="229"/>
      <c r="C28" s="230"/>
      <c r="D28" s="230"/>
      <c r="E28" s="230"/>
      <c r="F28" s="230"/>
      <c r="G28" s="230"/>
      <c r="H28" s="231"/>
    </row>
    <row r="29" spans="2:8">
      <c r="B29" s="103" t="s">
        <v>811</v>
      </c>
      <c r="C29" s="15"/>
      <c r="D29" s="15"/>
      <c r="E29" s="15"/>
      <c r="F29" s="15"/>
      <c r="G29" s="15"/>
      <c r="H29" s="79"/>
    </row>
    <row r="30" spans="2:8" ht="20" customHeight="1">
      <c r="B30" s="226" t="s">
        <v>813</v>
      </c>
      <c r="C30" s="227"/>
      <c r="D30" s="227"/>
      <c r="E30" s="227"/>
      <c r="F30" s="227"/>
      <c r="G30" s="227"/>
      <c r="H30" s="228"/>
    </row>
    <row r="31" spans="2:8">
      <c r="B31" s="226"/>
      <c r="C31" s="227"/>
      <c r="D31" s="227"/>
      <c r="E31" s="227"/>
      <c r="F31" s="227"/>
      <c r="G31" s="227"/>
      <c r="H31" s="228"/>
    </row>
    <row r="32" spans="2:8">
      <c r="B32" s="226"/>
      <c r="C32" s="227"/>
      <c r="D32" s="227"/>
      <c r="E32" s="227"/>
      <c r="F32" s="227"/>
      <c r="G32" s="227"/>
      <c r="H32" s="228"/>
    </row>
    <row r="33" spans="2:8">
      <c r="B33" s="226"/>
      <c r="C33" s="227"/>
      <c r="D33" s="227"/>
      <c r="E33" s="227"/>
      <c r="F33" s="227"/>
      <c r="G33" s="227"/>
      <c r="H33" s="228"/>
    </row>
    <row r="34" spans="2:8">
      <c r="B34" s="226"/>
      <c r="C34" s="227"/>
      <c r="D34" s="227"/>
      <c r="E34" s="227"/>
      <c r="F34" s="227"/>
      <c r="G34" s="227"/>
      <c r="H34" s="228"/>
    </row>
    <row r="35" spans="2:8">
      <c r="B35" s="226"/>
      <c r="C35" s="227"/>
      <c r="D35" s="227"/>
      <c r="E35" s="227"/>
      <c r="F35" s="227"/>
      <c r="G35" s="227"/>
      <c r="H35" s="228"/>
    </row>
    <row r="36" spans="2:8">
      <c r="B36" s="226"/>
      <c r="C36" s="227"/>
      <c r="D36" s="227"/>
      <c r="E36" s="227"/>
      <c r="F36" s="227"/>
      <c r="G36" s="227"/>
      <c r="H36" s="228"/>
    </row>
    <row r="37" spans="2:8">
      <c r="B37" s="226"/>
      <c r="C37" s="227"/>
      <c r="D37" s="227"/>
      <c r="E37" s="227"/>
      <c r="F37" s="227"/>
      <c r="G37" s="227"/>
      <c r="H37" s="228"/>
    </row>
    <row r="38" spans="2:8">
      <c r="B38" s="226"/>
      <c r="C38" s="227"/>
      <c r="D38" s="227"/>
      <c r="E38" s="227"/>
      <c r="F38" s="227"/>
      <c r="G38" s="227"/>
      <c r="H38" s="228"/>
    </row>
    <row r="39" spans="2:8">
      <c r="B39" s="226"/>
      <c r="C39" s="227"/>
      <c r="D39" s="227"/>
      <c r="E39" s="227"/>
      <c r="F39" s="227"/>
      <c r="G39" s="227"/>
      <c r="H39" s="228"/>
    </row>
    <row r="40" spans="2:8">
      <c r="B40" s="226"/>
      <c r="C40" s="227"/>
      <c r="D40" s="227"/>
      <c r="E40" s="227"/>
      <c r="F40" s="227"/>
      <c r="G40" s="227"/>
      <c r="H40" s="228"/>
    </row>
    <row r="41" spans="2:8">
      <c r="B41" s="78"/>
      <c r="C41" s="15"/>
      <c r="D41" s="15"/>
      <c r="E41" s="15"/>
      <c r="F41" s="15"/>
      <c r="G41" s="15"/>
      <c r="H41" s="79"/>
    </row>
    <row r="42" spans="2:8">
      <c r="B42" s="103" t="s">
        <v>817</v>
      </c>
      <c r="C42" s="15"/>
      <c r="D42" s="15"/>
      <c r="E42" s="15"/>
      <c r="F42" s="15"/>
      <c r="G42" s="15"/>
      <c r="H42" s="79"/>
    </row>
    <row r="43" spans="2:8" ht="20" customHeight="1">
      <c r="B43" s="226" t="s">
        <v>823</v>
      </c>
      <c r="C43" s="227"/>
      <c r="D43" s="227"/>
      <c r="E43" s="227"/>
      <c r="F43" s="227"/>
      <c r="G43" s="227"/>
      <c r="H43" s="228"/>
    </row>
    <row r="44" spans="2:8">
      <c r="B44" s="226"/>
      <c r="C44" s="227"/>
      <c r="D44" s="227"/>
      <c r="E44" s="227"/>
      <c r="F44" s="227"/>
      <c r="G44" s="227"/>
      <c r="H44" s="228"/>
    </row>
    <row r="45" spans="2:8">
      <c r="B45" s="226"/>
      <c r="C45" s="227"/>
      <c r="D45" s="227"/>
      <c r="E45" s="227"/>
      <c r="F45" s="227"/>
      <c r="G45" s="227"/>
      <c r="H45" s="228"/>
    </row>
    <row r="46" spans="2:8">
      <c r="B46" s="226"/>
      <c r="C46" s="227"/>
      <c r="D46" s="227"/>
      <c r="E46" s="227"/>
      <c r="F46" s="227"/>
      <c r="G46" s="227"/>
      <c r="H46" s="228"/>
    </row>
    <row r="47" spans="2:8">
      <c r="B47" s="226"/>
      <c r="C47" s="227"/>
      <c r="D47" s="227"/>
      <c r="E47" s="227"/>
      <c r="F47" s="227"/>
      <c r="G47" s="227"/>
      <c r="H47" s="228"/>
    </row>
    <row r="48" spans="2:8">
      <c r="B48" s="226"/>
      <c r="C48" s="227"/>
      <c r="D48" s="227"/>
      <c r="E48" s="227"/>
      <c r="F48" s="227"/>
      <c r="G48" s="227"/>
      <c r="H48" s="228"/>
    </row>
    <row r="49" spans="2:8">
      <c r="B49" s="226"/>
      <c r="C49" s="227"/>
      <c r="D49" s="227"/>
      <c r="E49" s="227"/>
      <c r="F49" s="227"/>
      <c r="G49" s="227"/>
      <c r="H49" s="228"/>
    </row>
    <row r="50" spans="2:8">
      <c r="B50" s="226"/>
      <c r="C50" s="227"/>
      <c r="D50" s="227"/>
      <c r="E50" s="227"/>
      <c r="F50" s="227"/>
      <c r="G50" s="227"/>
      <c r="H50" s="228"/>
    </row>
    <row r="51" spans="2:8">
      <c r="B51" s="226"/>
      <c r="C51" s="227"/>
      <c r="D51" s="227"/>
      <c r="E51" s="227"/>
      <c r="F51" s="227"/>
      <c r="G51" s="227"/>
      <c r="H51" s="228"/>
    </row>
    <row r="52" spans="2:8">
      <c r="B52" s="226"/>
      <c r="C52" s="227"/>
      <c r="D52" s="227"/>
      <c r="E52" s="227"/>
      <c r="F52" s="227"/>
      <c r="G52" s="227"/>
      <c r="H52" s="228"/>
    </row>
    <row r="53" spans="2:8">
      <c r="B53" s="226"/>
      <c r="C53" s="227"/>
      <c r="D53" s="227"/>
      <c r="E53" s="227"/>
      <c r="F53" s="227"/>
      <c r="G53" s="227"/>
      <c r="H53" s="228"/>
    </row>
    <row r="54" spans="2:8">
      <c r="B54" s="226"/>
      <c r="C54" s="227"/>
      <c r="D54" s="227"/>
      <c r="E54" s="227"/>
      <c r="F54" s="227"/>
      <c r="G54" s="227"/>
      <c r="H54" s="228"/>
    </row>
    <row r="55" spans="2:8">
      <c r="B55" s="78"/>
      <c r="C55" s="15"/>
      <c r="D55" s="15"/>
      <c r="E55" s="15"/>
      <c r="F55" s="15"/>
      <c r="G55" s="15"/>
      <c r="H55" s="79"/>
    </row>
    <row r="56" spans="2:8">
      <c r="B56" s="103" t="s">
        <v>818</v>
      </c>
      <c r="C56" s="15"/>
      <c r="D56" s="15"/>
      <c r="E56" s="15"/>
      <c r="F56" s="15"/>
      <c r="G56" s="15"/>
      <c r="H56" s="79"/>
    </row>
    <row r="57" spans="2:8">
      <c r="B57" s="78" t="s">
        <v>822</v>
      </c>
      <c r="C57" s="15"/>
      <c r="D57" s="15"/>
      <c r="E57" s="15"/>
      <c r="F57" s="15"/>
      <c r="G57" s="15"/>
      <c r="H57" s="79"/>
    </row>
    <row r="58" spans="2:8" ht="20" customHeight="1">
      <c r="B58" s="238" t="s">
        <v>841</v>
      </c>
      <c r="C58" s="15"/>
      <c r="D58" s="15"/>
      <c r="E58" s="15"/>
      <c r="F58" s="15"/>
      <c r="G58" s="15"/>
      <c r="H58" s="79"/>
    </row>
    <row r="59" spans="2:8">
      <c r="B59" s="238" t="s">
        <v>842</v>
      </c>
      <c r="C59" s="15"/>
      <c r="D59" s="15"/>
      <c r="E59" s="15"/>
      <c r="F59" s="15"/>
      <c r="G59" s="15"/>
      <c r="H59" s="231"/>
    </row>
    <row r="60" spans="2:8">
      <c r="B60" s="78" t="s">
        <v>839</v>
      </c>
      <c r="C60" s="15"/>
      <c r="D60" s="15"/>
      <c r="E60" s="15"/>
      <c r="F60" s="15"/>
      <c r="G60" s="15"/>
      <c r="H60" s="79"/>
    </row>
    <row r="61" spans="2:8">
      <c r="B61" s="78" t="s">
        <v>840</v>
      </c>
      <c r="C61" s="15"/>
      <c r="D61" s="15"/>
      <c r="E61" s="15"/>
      <c r="F61" s="15"/>
      <c r="G61" s="15"/>
      <c r="H61" s="79"/>
    </row>
    <row r="62" spans="2:8">
      <c r="B62" s="78" t="s">
        <v>843</v>
      </c>
      <c r="C62" s="15"/>
      <c r="D62" s="15"/>
      <c r="E62" s="15"/>
      <c r="F62" s="15"/>
      <c r="G62" s="15"/>
      <c r="H62" s="79"/>
    </row>
    <row r="63" spans="2:8">
      <c r="B63" s="78" t="s">
        <v>844</v>
      </c>
      <c r="C63" s="15"/>
      <c r="D63" s="15"/>
      <c r="E63" s="15"/>
      <c r="F63" s="15"/>
      <c r="G63" s="15"/>
      <c r="H63" s="79"/>
    </row>
    <row r="64" spans="2:8">
      <c r="B64" s="78" t="s">
        <v>824</v>
      </c>
      <c r="C64" s="15"/>
      <c r="D64" s="15"/>
      <c r="E64" s="15"/>
      <c r="F64" s="15"/>
      <c r="G64" s="15"/>
      <c r="H64" s="79"/>
    </row>
    <row r="65" spans="2:8">
      <c r="B65" s="81"/>
      <c r="C65" s="56"/>
      <c r="D65" s="56"/>
      <c r="E65" s="56"/>
      <c r="F65" s="56"/>
      <c r="G65" s="56"/>
      <c r="H65" s="82"/>
    </row>
    <row r="67" spans="2:8">
      <c r="B67" s="234" t="s">
        <v>825</v>
      </c>
      <c r="C67" s="101"/>
      <c r="D67" s="225"/>
      <c r="E67" s="225"/>
      <c r="F67" s="246"/>
      <c r="G67" s="246"/>
      <c r="H67" s="247"/>
    </row>
    <row r="68" spans="2:8">
      <c r="B68" s="78" t="s">
        <v>826</v>
      </c>
      <c r="C68" s="15"/>
      <c r="D68" s="15"/>
      <c r="E68" s="15"/>
      <c r="F68" s="230"/>
      <c r="G68" s="230"/>
      <c r="H68" s="231"/>
    </row>
    <row r="69" spans="2:8">
      <c r="B69" s="78" t="s">
        <v>827</v>
      </c>
      <c r="C69" s="15"/>
      <c r="D69" s="15"/>
      <c r="E69" s="15"/>
      <c r="F69" s="230"/>
      <c r="G69" s="230"/>
      <c r="H69" s="231"/>
    </row>
    <row r="70" spans="2:8">
      <c r="B70" s="78" t="s">
        <v>828</v>
      </c>
      <c r="C70" s="15"/>
      <c r="D70" s="15"/>
      <c r="E70" s="15"/>
      <c r="F70" s="230"/>
      <c r="G70" s="230"/>
      <c r="H70" s="231"/>
    </row>
    <row r="71" spans="2:8">
      <c r="B71" s="81" t="s">
        <v>829</v>
      </c>
      <c r="C71" s="56"/>
      <c r="D71" s="56"/>
      <c r="E71" s="56"/>
      <c r="F71" s="232"/>
      <c r="G71" s="232"/>
      <c r="H71" s="233"/>
    </row>
  </sheetData>
  <mergeCells count="4">
    <mergeCell ref="B30:H40"/>
    <mergeCell ref="B26:H27"/>
    <mergeCell ref="B8:H10"/>
    <mergeCell ref="B43:H54"/>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5D8E-6950-DA4B-B77C-3F0FDB48B384}">
  <dimension ref="A1:F57"/>
  <sheetViews>
    <sheetView topLeftCell="A22" workbookViewId="0">
      <selection activeCell="D8" sqref="D8:F10"/>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2</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S-01-01</v>
      </c>
      <c r="E8" s="209"/>
      <c r="F8" s="209"/>
    </row>
    <row r="9" spans="1:6">
      <c r="B9" s="205"/>
      <c r="C9" s="21" t="s">
        <v>454</v>
      </c>
      <c r="D9" s="209" t="str">
        <f>VLOOKUP($A$1,画面一覧!$B$9:$O$24,2,)</f>
        <v>新規登録画面</v>
      </c>
      <c r="E9" s="209"/>
      <c r="F9" s="209"/>
    </row>
    <row r="10" spans="1:6" ht="21" thickBot="1">
      <c r="B10" s="205"/>
      <c r="C10" s="73" t="s">
        <v>455</v>
      </c>
      <c r="D10" s="209" t="str">
        <f>VLOOKUP($A$1,画面一覧!$B$9:$O$24,8,)</f>
        <v>登録情報がないユーザーが初期登録を行う画面。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558</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c r="B37" s="59" t="s">
        <v>469</v>
      </c>
      <c r="C37" s="8" t="s">
        <v>500</v>
      </c>
      <c r="D37" s="59" t="s">
        <v>499</v>
      </c>
      <c r="E37" s="59"/>
      <c r="F37" s="8" t="s">
        <v>520</v>
      </c>
    </row>
    <row r="38" spans="2:6">
      <c r="B38" s="59" t="s">
        <v>470</v>
      </c>
      <c r="C38" s="8" t="s">
        <v>508</v>
      </c>
      <c r="D38" s="59" t="s">
        <v>499</v>
      </c>
      <c r="E38" s="59"/>
      <c r="F38" s="8" t="s">
        <v>521</v>
      </c>
    </row>
    <row r="39" spans="2:6">
      <c r="B39" s="60" t="s">
        <v>471</v>
      </c>
      <c r="C39" s="66" t="s">
        <v>116</v>
      </c>
      <c r="D39" s="59" t="s">
        <v>499</v>
      </c>
      <c r="E39" s="60" t="s">
        <v>501</v>
      </c>
      <c r="F39" s="8" t="s">
        <v>522</v>
      </c>
    </row>
    <row r="40" spans="2:6">
      <c r="B40" s="60" t="s">
        <v>472</v>
      </c>
      <c r="C40" s="66" t="s">
        <v>509</v>
      </c>
      <c r="D40" s="59" t="s">
        <v>499</v>
      </c>
      <c r="E40" s="60" t="s">
        <v>501</v>
      </c>
      <c r="F40" s="8" t="s">
        <v>523</v>
      </c>
    </row>
    <row r="41" spans="2:6">
      <c r="B41" s="60" t="s">
        <v>490</v>
      </c>
      <c r="C41" s="66" t="s">
        <v>510</v>
      </c>
      <c r="D41" s="59" t="s">
        <v>499</v>
      </c>
      <c r="E41" s="60"/>
      <c r="F41" s="8" t="s">
        <v>524</v>
      </c>
    </row>
    <row r="42" spans="2:6">
      <c r="B42" s="60" t="s">
        <v>491</v>
      </c>
      <c r="C42" s="66" t="s">
        <v>117</v>
      </c>
      <c r="D42" s="60" t="s">
        <v>525</v>
      </c>
      <c r="E42" s="60"/>
      <c r="F42" s="8" t="s">
        <v>526</v>
      </c>
    </row>
    <row r="43" spans="2:6">
      <c r="B43" s="60" t="s">
        <v>504</v>
      </c>
      <c r="C43" s="66" t="s">
        <v>511</v>
      </c>
      <c r="D43" s="60" t="s">
        <v>499</v>
      </c>
      <c r="E43" s="60"/>
      <c r="F43" s="8" t="s">
        <v>527</v>
      </c>
    </row>
    <row r="44" spans="2:6">
      <c r="B44" s="60" t="s">
        <v>505</v>
      </c>
      <c r="C44" s="66" t="s">
        <v>518</v>
      </c>
      <c r="D44" s="60" t="s">
        <v>499</v>
      </c>
      <c r="E44" s="60"/>
      <c r="F44" s="8" t="s">
        <v>528</v>
      </c>
    </row>
    <row r="45" spans="2:6">
      <c r="B45" s="60" t="s">
        <v>506</v>
      </c>
      <c r="C45" s="66" t="s">
        <v>519</v>
      </c>
      <c r="D45" s="60" t="s">
        <v>525</v>
      </c>
      <c r="E45" s="60"/>
      <c r="F45" s="8" t="s">
        <v>529</v>
      </c>
    </row>
    <row r="46" spans="2:6" ht="21" thickBot="1">
      <c r="B46" s="64" t="s">
        <v>507</v>
      </c>
      <c r="C46" s="19" t="s">
        <v>31</v>
      </c>
      <c r="D46" s="64" t="s">
        <v>43</v>
      </c>
      <c r="E46" s="64"/>
      <c r="F46" s="19" t="s">
        <v>548</v>
      </c>
    </row>
    <row r="47" spans="2:6" ht="6" customHeight="1" thickBot="1">
      <c r="B47" s="80"/>
      <c r="C47" s="9"/>
      <c r="D47" s="9"/>
      <c r="E47" s="9"/>
      <c r="F47" s="79"/>
    </row>
    <row r="48" spans="2:6" ht="21" thickBot="1">
      <c r="B48" s="201" t="s">
        <v>473</v>
      </c>
      <c r="C48" s="202"/>
      <c r="D48" s="202"/>
      <c r="E48" s="202"/>
      <c r="F48" s="203"/>
    </row>
    <row r="49" spans="2:6">
      <c r="B49" s="78" t="s">
        <v>531</v>
      </c>
      <c r="C49" s="15"/>
      <c r="D49" s="15"/>
      <c r="E49" s="15"/>
      <c r="F49" s="79"/>
    </row>
    <row r="50" spans="2:6">
      <c r="B50" s="78" t="s">
        <v>532</v>
      </c>
      <c r="C50" s="15"/>
      <c r="D50" s="15"/>
      <c r="E50" s="15"/>
      <c r="F50" s="79"/>
    </row>
    <row r="51" spans="2:6">
      <c r="B51" s="78" t="s">
        <v>533</v>
      </c>
      <c r="C51" s="15"/>
      <c r="D51" s="15"/>
      <c r="E51" s="15"/>
      <c r="F51" s="79"/>
    </row>
    <row r="52" spans="2:6">
      <c r="B52" s="78" t="s">
        <v>534</v>
      </c>
      <c r="C52" s="15"/>
      <c r="D52" s="15"/>
      <c r="E52" s="15"/>
      <c r="F52" s="79"/>
    </row>
    <row r="53" spans="2:6">
      <c r="B53" s="78" t="s">
        <v>535</v>
      </c>
      <c r="C53" s="15"/>
      <c r="D53" s="15"/>
      <c r="E53" s="15"/>
      <c r="F53" s="79"/>
    </row>
    <row r="54" spans="2:6">
      <c r="B54" s="78" t="s">
        <v>536</v>
      </c>
      <c r="C54" s="15"/>
      <c r="D54" s="15"/>
      <c r="E54" s="15"/>
      <c r="F54" s="79"/>
    </row>
    <row r="55" spans="2:6">
      <c r="B55" s="78" t="s">
        <v>537</v>
      </c>
      <c r="C55" s="15"/>
      <c r="D55" s="15"/>
      <c r="E55" s="15"/>
      <c r="F55" s="79"/>
    </row>
    <row r="56" spans="2:6">
      <c r="B56" s="78" t="s">
        <v>538</v>
      </c>
      <c r="C56" s="15"/>
      <c r="D56" s="15"/>
      <c r="E56" s="15"/>
      <c r="F56" s="79"/>
    </row>
    <row r="57" spans="2:6">
      <c r="B57" s="81" t="s">
        <v>539</v>
      </c>
      <c r="C57" s="56"/>
      <c r="D57" s="56"/>
      <c r="E57" s="56"/>
      <c r="F57" s="82"/>
    </row>
  </sheetData>
  <mergeCells count="9">
    <mergeCell ref="B33:F33"/>
    <mergeCell ref="B34:F35"/>
    <mergeCell ref="B48:F48"/>
    <mergeCell ref="B3:B7"/>
    <mergeCell ref="B2:F2"/>
    <mergeCell ref="B8:B10"/>
    <mergeCell ref="D8:F8"/>
    <mergeCell ref="D9:F9"/>
    <mergeCell ref="D10:F10"/>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FE811-3CA2-5149-AD99-C21C8E043B04}">
  <dimension ref="A1:F49"/>
  <sheetViews>
    <sheetView topLeftCell="A16"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3</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S-01-02</v>
      </c>
      <c r="E8" s="209"/>
      <c r="F8" s="209"/>
    </row>
    <row r="9" spans="1:6">
      <c r="B9" s="205"/>
      <c r="C9" s="21" t="s">
        <v>454</v>
      </c>
      <c r="D9" s="209" t="str">
        <f>VLOOKUP($A$1,画面一覧!$B$9:$O$24,2,)</f>
        <v>パスワード変更画面</v>
      </c>
      <c r="E9" s="209"/>
      <c r="F9" s="209"/>
    </row>
    <row r="10" spans="1:6" ht="21" thickBot="1">
      <c r="B10" s="205"/>
      <c r="C10" s="73" t="s">
        <v>455</v>
      </c>
      <c r="D10" s="209" t="str">
        <f>VLOOKUP($A$1,画面一覧!$B$9:$O$24,8,)</f>
        <v>パスワード変更のためのメールを送信する画面。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515</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c r="B37" s="99" t="s">
        <v>469</v>
      </c>
      <c r="C37" s="8" t="s">
        <v>500</v>
      </c>
      <c r="D37" s="99" t="s">
        <v>499</v>
      </c>
      <c r="E37" s="99"/>
      <c r="F37" s="8" t="s">
        <v>520</v>
      </c>
    </row>
    <row r="38" spans="2:6" ht="21" thickBot="1">
      <c r="B38" s="64" t="s">
        <v>470</v>
      </c>
      <c r="C38" s="19" t="s">
        <v>793</v>
      </c>
      <c r="D38" s="64" t="s">
        <v>43</v>
      </c>
      <c r="E38" s="64"/>
      <c r="F38" s="19" t="s">
        <v>794</v>
      </c>
    </row>
    <row r="39" spans="2:6" ht="6" customHeight="1" thickBot="1">
      <c r="B39" s="80"/>
      <c r="C39" s="9"/>
      <c r="D39" s="9"/>
      <c r="E39" s="9"/>
      <c r="F39" s="79"/>
    </row>
    <row r="40" spans="2:6" ht="21" thickBot="1">
      <c r="B40" s="201" t="s">
        <v>473</v>
      </c>
      <c r="C40" s="202"/>
      <c r="D40" s="202"/>
      <c r="E40" s="202"/>
      <c r="F40" s="203"/>
    </row>
    <row r="41" spans="2:6">
      <c r="B41" s="78" t="s">
        <v>795</v>
      </c>
      <c r="C41" s="15"/>
      <c r="D41" s="15"/>
      <c r="E41" s="15"/>
      <c r="F41" s="79"/>
    </row>
    <row r="42" spans="2:6">
      <c r="B42" s="78" t="s">
        <v>796</v>
      </c>
      <c r="C42" s="15"/>
      <c r="D42" s="15"/>
      <c r="E42" s="15"/>
      <c r="F42" s="79"/>
    </row>
    <row r="43" spans="2:6">
      <c r="B43" s="78" t="s">
        <v>797</v>
      </c>
      <c r="C43" s="15"/>
      <c r="D43" s="15"/>
      <c r="E43" s="15"/>
      <c r="F43" s="79"/>
    </row>
    <row r="44" spans="2:6">
      <c r="B44" s="78"/>
      <c r="C44" s="15"/>
      <c r="D44" s="15"/>
      <c r="E44" s="15"/>
      <c r="F44" s="79"/>
    </row>
    <row r="45" spans="2:6">
      <c r="B45" s="78"/>
      <c r="C45" s="15"/>
      <c r="D45" s="15"/>
      <c r="E45" s="15"/>
      <c r="F45" s="79"/>
    </row>
    <row r="46" spans="2:6">
      <c r="B46" s="78"/>
      <c r="C46" s="15"/>
      <c r="D46" s="15"/>
      <c r="E46" s="15"/>
      <c r="F46" s="79"/>
    </row>
    <row r="47" spans="2:6">
      <c r="B47" s="78"/>
      <c r="C47" s="15"/>
      <c r="D47" s="15"/>
      <c r="E47" s="15"/>
      <c r="F47" s="79"/>
    </row>
    <row r="48" spans="2:6">
      <c r="B48" s="78"/>
      <c r="C48" s="15"/>
      <c r="D48" s="15"/>
      <c r="E48" s="15"/>
      <c r="F48" s="79"/>
    </row>
    <row r="49" spans="2:6">
      <c r="B49" s="81"/>
      <c r="C49" s="56"/>
      <c r="D49" s="56"/>
      <c r="E49" s="56"/>
      <c r="F49" s="82"/>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D02B07-2627-3342-BF19-7709D2696DC2}">
  <dimension ref="A1:F51"/>
  <sheetViews>
    <sheetView workbookViewId="0">
      <selection activeCell="E47" sqref="E47"/>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4</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S-01-03</v>
      </c>
      <c r="E8" s="209"/>
      <c r="F8" s="209"/>
    </row>
    <row r="9" spans="1:6">
      <c r="B9" s="205"/>
      <c r="C9" s="21" t="s">
        <v>454</v>
      </c>
      <c r="D9" s="209" t="str">
        <f>VLOOKUP($A$1,画面一覧!$B$9:$O$24,2,)</f>
        <v>パスワード再設定画面</v>
      </c>
      <c r="E9" s="209"/>
      <c r="F9" s="209"/>
    </row>
    <row r="10" spans="1:6" ht="21" thickBot="1">
      <c r="B10" s="205"/>
      <c r="C10" s="73" t="s">
        <v>455</v>
      </c>
      <c r="D10" s="209" t="str">
        <f>VLOOKUP($A$1,画面一覧!$B$9:$O$24,8,)</f>
        <v>パスワードを変更する画面。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558</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c r="B37" s="99" t="s">
        <v>469</v>
      </c>
      <c r="C37" s="8" t="s">
        <v>500</v>
      </c>
      <c r="D37" s="99" t="s">
        <v>499</v>
      </c>
      <c r="E37" s="99"/>
      <c r="F37" s="8" t="s">
        <v>520</v>
      </c>
    </row>
    <row r="38" spans="2:6">
      <c r="B38" s="99" t="s">
        <v>470</v>
      </c>
      <c r="C38" s="8" t="s">
        <v>116</v>
      </c>
      <c r="D38" s="99" t="s">
        <v>499</v>
      </c>
      <c r="E38" s="98" t="s">
        <v>501</v>
      </c>
      <c r="F38" s="8" t="s">
        <v>522</v>
      </c>
    </row>
    <row r="39" spans="2:6">
      <c r="B39" s="98" t="s">
        <v>471</v>
      </c>
      <c r="C39" s="66" t="s">
        <v>798</v>
      </c>
      <c r="D39" s="99" t="s">
        <v>499</v>
      </c>
      <c r="E39" s="98" t="s">
        <v>501</v>
      </c>
      <c r="F39" s="8" t="s">
        <v>523</v>
      </c>
    </row>
    <row r="40" spans="2:6" ht="21" thickBot="1">
      <c r="B40" s="64" t="s">
        <v>472</v>
      </c>
      <c r="C40" s="19" t="s">
        <v>793</v>
      </c>
      <c r="D40" s="64" t="s">
        <v>43</v>
      </c>
      <c r="E40" s="64"/>
      <c r="F40" s="19" t="s">
        <v>799</v>
      </c>
    </row>
    <row r="41" spans="2:6" ht="6" customHeight="1" thickBot="1">
      <c r="B41" s="80"/>
      <c r="C41" s="9"/>
      <c r="D41" s="9"/>
      <c r="E41" s="9"/>
      <c r="F41" s="79"/>
    </row>
    <row r="42" spans="2:6" ht="21" thickBot="1">
      <c r="B42" s="201" t="s">
        <v>473</v>
      </c>
      <c r="C42" s="202"/>
      <c r="D42" s="202"/>
      <c r="E42" s="202"/>
      <c r="F42" s="203"/>
    </row>
    <row r="43" spans="2:6">
      <c r="B43" s="78" t="s">
        <v>800</v>
      </c>
      <c r="C43" s="15"/>
      <c r="D43" s="15"/>
      <c r="E43" s="15"/>
      <c r="F43" s="79"/>
    </row>
    <row r="44" spans="2:6">
      <c r="B44" s="78" t="s">
        <v>801</v>
      </c>
      <c r="C44" s="15"/>
      <c r="D44" s="15"/>
      <c r="E44" s="15"/>
      <c r="F44" s="79"/>
    </row>
    <row r="45" spans="2:6">
      <c r="B45" s="78" t="s">
        <v>802</v>
      </c>
      <c r="C45" s="15"/>
      <c r="D45" s="15"/>
      <c r="E45" s="15"/>
      <c r="F45" s="79"/>
    </row>
    <row r="46" spans="2:6">
      <c r="B46" s="78" t="s">
        <v>803</v>
      </c>
      <c r="C46" s="15"/>
      <c r="D46" s="15"/>
      <c r="E46" s="15"/>
      <c r="F46" s="79"/>
    </row>
    <row r="47" spans="2:6">
      <c r="B47" s="78"/>
      <c r="C47" s="15"/>
      <c r="D47" s="15"/>
      <c r="E47" s="15"/>
      <c r="F47" s="79"/>
    </row>
    <row r="48" spans="2:6">
      <c r="B48" s="78"/>
      <c r="C48" s="15"/>
      <c r="D48" s="15"/>
      <c r="E48" s="15"/>
      <c r="F48" s="79"/>
    </row>
    <row r="49" spans="2:6">
      <c r="B49" s="78"/>
      <c r="C49" s="15"/>
      <c r="D49" s="15"/>
      <c r="E49" s="15"/>
      <c r="F49" s="79"/>
    </row>
    <row r="50" spans="2:6">
      <c r="B50" s="78"/>
      <c r="C50" s="15"/>
      <c r="D50" s="15"/>
      <c r="E50" s="15"/>
      <c r="F50" s="79"/>
    </row>
    <row r="51" spans="2:6">
      <c r="B51" s="81"/>
      <c r="C51" s="56"/>
      <c r="D51" s="56"/>
      <c r="E51" s="56"/>
      <c r="F51" s="82"/>
    </row>
  </sheetData>
  <mergeCells count="9">
    <mergeCell ref="B33:F33"/>
    <mergeCell ref="B34:F35"/>
    <mergeCell ref="B42:F42"/>
    <mergeCell ref="B2:F2"/>
    <mergeCell ref="B3:B7"/>
    <mergeCell ref="B8:B10"/>
    <mergeCell ref="D8:F8"/>
    <mergeCell ref="D9:F9"/>
    <mergeCell ref="D10:F10"/>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F3D9B-C9B7-F343-9D61-15973138D8EB}">
  <dimension ref="A1:F54"/>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5</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S-01-02</v>
      </c>
      <c r="E8" s="209"/>
      <c r="F8" s="209"/>
    </row>
    <row r="9" spans="1:6">
      <c r="B9" s="205"/>
      <c r="C9" s="21" t="s">
        <v>454</v>
      </c>
      <c r="D9" s="209" t="str">
        <f>VLOOKUP($A$1,画面一覧!$B$9:$O$24,2,)</f>
        <v>登録編集画面</v>
      </c>
      <c r="E9" s="209"/>
      <c r="F9" s="209"/>
    </row>
    <row r="10" spans="1:6" ht="21" thickBot="1">
      <c r="B10" s="205"/>
      <c r="C10" s="73" t="s">
        <v>455</v>
      </c>
      <c r="D10" s="209" t="str">
        <f>VLOOKUP($A$1,画面一覧!$B$9:$O$24,8,)</f>
        <v>ユーザー情報の編集を行う画面。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558</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c r="B37" s="59" t="s">
        <v>469</v>
      </c>
      <c r="C37" s="8" t="s">
        <v>540</v>
      </c>
      <c r="D37" s="59" t="s">
        <v>499</v>
      </c>
      <c r="E37" s="59"/>
      <c r="F37" s="8" t="s">
        <v>521</v>
      </c>
    </row>
    <row r="38" spans="2:6">
      <c r="B38" s="59" t="s">
        <v>470</v>
      </c>
      <c r="C38" s="8" t="s">
        <v>541</v>
      </c>
      <c r="D38" s="59" t="s">
        <v>499</v>
      </c>
      <c r="E38" s="59"/>
      <c r="F38" s="8" t="s">
        <v>543</v>
      </c>
    </row>
    <row r="39" spans="2:6">
      <c r="B39" s="60" t="s">
        <v>471</v>
      </c>
      <c r="C39" s="66" t="s">
        <v>542</v>
      </c>
      <c r="D39" s="59" t="s">
        <v>525</v>
      </c>
      <c r="E39" s="60"/>
      <c r="F39" s="8" t="s">
        <v>544</v>
      </c>
    </row>
    <row r="40" spans="2:6">
      <c r="B40" s="60" t="s">
        <v>472</v>
      </c>
      <c r="C40" s="66" t="s">
        <v>513</v>
      </c>
      <c r="D40" s="59" t="s">
        <v>499</v>
      </c>
      <c r="E40" s="60"/>
      <c r="F40" s="8" t="s">
        <v>527</v>
      </c>
    </row>
    <row r="41" spans="2:6">
      <c r="B41" s="60" t="s">
        <v>490</v>
      </c>
      <c r="C41" s="66" t="s">
        <v>518</v>
      </c>
      <c r="D41" s="59" t="s">
        <v>499</v>
      </c>
      <c r="E41" s="60"/>
      <c r="F41" s="8" t="s">
        <v>545</v>
      </c>
    </row>
    <row r="42" spans="2:6">
      <c r="B42" s="60" t="s">
        <v>491</v>
      </c>
      <c r="C42" s="66" t="s">
        <v>519</v>
      </c>
      <c r="D42" s="60" t="s">
        <v>525</v>
      </c>
      <c r="E42" s="60"/>
      <c r="F42" s="8" t="s">
        <v>546</v>
      </c>
    </row>
    <row r="43" spans="2:6" ht="21" thickBot="1">
      <c r="B43" s="64" t="s">
        <v>504</v>
      </c>
      <c r="C43" s="19" t="s">
        <v>31</v>
      </c>
      <c r="D43" s="64" t="s">
        <v>499</v>
      </c>
      <c r="E43" s="64"/>
      <c r="F43" s="19" t="s">
        <v>547</v>
      </c>
    </row>
    <row r="44" spans="2:6" ht="6" customHeight="1" thickBot="1">
      <c r="B44" s="80"/>
      <c r="C44" s="9"/>
      <c r="D44" s="9"/>
      <c r="E44" s="9"/>
      <c r="F44" s="79"/>
    </row>
    <row r="45" spans="2:6" ht="21" thickBot="1">
      <c r="B45" s="201" t="s">
        <v>473</v>
      </c>
      <c r="C45" s="202"/>
      <c r="D45" s="202"/>
      <c r="E45" s="202"/>
      <c r="F45" s="203"/>
    </row>
    <row r="46" spans="2:6">
      <c r="B46" s="78" t="s">
        <v>549</v>
      </c>
      <c r="C46" s="15"/>
      <c r="D46" s="15"/>
      <c r="E46" s="15"/>
      <c r="F46" s="79"/>
    </row>
    <row r="47" spans="2:6">
      <c r="B47" s="78" t="s">
        <v>532</v>
      </c>
      <c r="C47" s="15"/>
      <c r="D47" s="15"/>
      <c r="E47" s="15"/>
      <c r="F47" s="79"/>
    </row>
    <row r="48" spans="2:6">
      <c r="B48" s="78" t="s">
        <v>533</v>
      </c>
      <c r="C48" s="15"/>
      <c r="D48" s="15"/>
      <c r="E48" s="15"/>
      <c r="F48" s="79"/>
    </row>
    <row r="49" spans="2:6">
      <c r="B49" s="78" t="s">
        <v>534</v>
      </c>
      <c r="C49" s="15"/>
      <c r="D49" s="15"/>
      <c r="E49" s="15"/>
      <c r="F49" s="79"/>
    </row>
    <row r="50" spans="2:6">
      <c r="B50" s="78" t="s">
        <v>535</v>
      </c>
      <c r="C50" s="15"/>
      <c r="D50" s="15"/>
      <c r="E50" s="15"/>
      <c r="F50" s="79"/>
    </row>
    <row r="51" spans="2:6">
      <c r="B51" s="78" t="s">
        <v>536</v>
      </c>
      <c r="C51" s="15"/>
      <c r="D51" s="15"/>
      <c r="E51" s="15"/>
      <c r="F51" s="79"/>
    </row>
    <row r="52" spans="2:6">
      <c r="B52" s="78" t="s">
        <v>537</v>
      </c>
      <c r="C52" s="15"/>
      <c r="D52" s="15"/>
      <c r="E52" s="15"/>
      <c r="F52" s="79"/>
    </row>
    <row r="53" spans="2:6">
      <c r="B53" s="78" t="s">
        <v>550</v>
      </c>
      <c r="C53" s="15"/>
      <c r="D53" s="15"/>
      <c r="E53" s="15"/>
      <c r="F53" s="79"/>
    </row>
    <row r="54" spans="2:6">
      <c r="B54" s="81" t="s">
        <v>539</v>
      </c>
      <c r="C54" s="56"/>
      <c r="D54" s="56"/>
      <c r="E54" s="56"/>
      <c r="F54" s="82"/>
    </row>
  </sheetData>
  <mergeCells count="9">
    <mergeCell ref="B33:F33"/>
    <mergeCell ref="B34:F35"/>
    <mergeCell ref="B45:F45"/>
    <mergeCell ref="B3:B7"/>
    <mergeCell ref="B2:F2"/>
    <mergeCell ref="B8:B10"/>
    <mergeCell ref="D8:F8"/>
    <mergeCell ref="D9:F9"/>
    <mergeCell ref="D10:F10"/>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E6E80-08E9-1842-B54C-844E9213DC4B}">
  <dimension ref="A1:F49"/>
  <sheetViews>
    <sheetView tabSelected="1" zoomScale="89" workbookViewId="0">
      <selection activeCell="F20" sqref="F20"/>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6</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S-02-01</v>
      </c>
      <c r="E8" s="209"/>
      <c r="F8" s="209"/>
    </row>
    <row r="9" spans="1:6">
      <c r="B9" s="205"/>
      <c r="C9" s="21" t="s">
        <v>454</v>
      </c>
      <c r="D9" s="209" t="str">
        <f>VLOOKUP($A$1,画面一覧!$B$9:$O$24,2,)</f>
        <v>ホーム画面</v>
      </c>
      <c r="E9" s="209"/>
      <c r="F9" s="209"/>
    </row>
    <row r="10" spans="1:6" ht="21" thickBot="1">
      <c r="B10" s="205"/>
      <c r="C10" s="73" t="s">
        <v>455</v>
      </c>
      <c r="D10" s="209" t="str">
        <f>VLOOKUP($A$1,画面一覧!$B$9:$O$24,8,)</f>
        <v>ログイン後のトップページで、サイトの説明などを記述するための画面。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ht="42">
      <c r="B37" s="98" t="s">
        <v>469</v>
      </c>
      <c r="C37" s="66" t="s">
        <v>557</v>
      </c>
      <c r="D37" s="98" t="s">
        <v>556</v>
      </c>
      <c r="E37" s="98"/>
      <c r="F37" s="94" t="s">
        <v>804</v>
      </c>
    </row>
    <row r="38" spans="2:6" ht="43" thickBot="1">
      <c r="B38" s="244" t="s">
        <v>470</v>
      </c>
      <c r="C38" s="243"/>
      <c r="D38" s="244" t="s">
        <v>556</v>
      </c>
      <c r="E38" s="243"/>
      <c r="F38" s="245" t="s">
        <v>838</v>
      </c>
    </row>
    <row r="39" spans="2:6" ht="6" customHeight="1" thickBot="1">
      <c r="B39" s="80"/>
      <c r="C39" s="9"/>
      <c r="D39" s="9"/>
      <c r="E39" s="9"/>
      <c r="F39" s="79"/>
    </row>
    <row r="40" spans="2:6" ht="21" thickBot="1">
      <c r="B40" s="201" t="s">
        <v>473</v>
      </c>
      <c r="C40" s="202"/>
      <c r="D40" s="202"/>
      <c r="E40" s="202"/>
      <c r="F40" s="203"/>
    </row>
    <row r="41" spans="2:6">
      <c r="B41" s="78"/>
      <c r="C41" s="15"/>
      <c r="D41" s="15"/>
      <c r="E41" s="15"/>
      <c r="F41" s="79"/>
    </row>
    <row r="42" spans="2:6">
      <c r="B42" s="78"/>
      <c r="C42" s="15"/>
      <c r="D42" s="15"/>
      <c r="E42" s="15"/>
      <c r="F42" s="79"/>
    </row>
    <row r="43" spans="2:6">
      <c r="B43" s="78"/>
      <c r="C43" s="15"/>
      <c r="D43" s="15"/>
      <c r="E43" s="15"/>
      <c r="F43" s="79"/>
    </row>
    <row r="44" spans="2:6">
      <c r="B44" s="78"/>
      <c r="C44" s="15"/>
      <c r="D44" s="15"/>
      <c r="E44" s="15"/>
      <c r="F44" s="79"/>
    </row>
    <row r="45" spans="2:6">
      <c r="B45" s="78"/>
      <c r="C45" s="15"/>
      <c r="D45" s="15"/>
      <c r="E45" s="15"/>
      <c r="F45" s="79"/>
    </row>
    <row r="46" spans="2:6">
      <c r="B46" s="78"/>
      <c r="C46" s="15"/>
      <c r="D46" s="15"/>
      <c r="E46" s="15"/>
      <c r="F46" s="79"/>
    </row>
    <row r="47" spans="2:6">
      <c r="B47" s="78"/>
      <c r="C47" s="15"/>
      <c r="D47" s="15"/>
      <c r="E47" s="15"/>
      <c r="F47" s="79"/>
    </row>
    <row r="48" spans="2:6">
      <c r="B48" s="78"/>
      <c r="C48" s="15"/>
      <c r="D48" s="15"/>
      <c r="E48" s="15"/>
      <c r="F48" s="79"/>
    </row>
    <row r="49" spans="2:6">
      <c r="B49" s="81"/>
      <c r="C49" s="56"/>
      <c r="D49" s="56"/>
      <c r="E49" s="56"/>
      <c r="F49" s="82"/>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FD506-B6F4-1C47-9F9D-8C1B6400E1E9}">
  <dimension ref="A1:F63"/>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7</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S-03-01</v>
      </c>
      <c r="E8" s="209"/>
      <c r="F8" s="209"/>
    </row>
    <row r="9" spans="1:6">
      <c r="B9" s="205"/>
      <c r="C9" s="21" t="s">
        <v>454</v>
      </c>
      <c r="D9" s="209" t="str">
        <f>VLOOKUP($A$1,画面一覧!$B$9:$O$24,2,)</f>
        <v>食材選択画面</v>
      </c>
      <c r="E9" s="209"/>
      <c r="F9" s="209"/>
    </row>
    <row r="10" spans="1:6" ht="21" thickBot="1">
      <c r="B10" s="205"/>
      <c r="C10" s="73" t="s">
        <v>455</v>
      </c>
      <c r="D10" s="209" t="str">
        <f>VLOOKUP($A$1,画面一覧!$B$9:$O$24,8,)</f>
        <v>料理に使った食材や量をを選択するための画面。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612</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ht="42">
      <c r="B37" s="59" t="s">
        <v>469</v>
      </c>
      <c r="C37" s="8" t="s">
        <v>559</v>
      </c>
      <c r="D37" s="59" t="s">
        <v>43</v>
      </c>
      <c r="E37" s="59"/>
      <c r="F37" s="93" t="s">
        <v>560</v>
      </c>
    </row>
    <row r="38" spans="2:6" ht="21">
      <c r="B38" s="59" t="s">
        <v>470</v>
      </c>
      <c r="C38" s="8" t="s">
        <v>561</v>
      </c>
      <c r="D38" s="59" t="s">
        <v>43</v>
      </c>
      <c r="E38" s="59"/>
      <c r="F38" s="93" t="s">
        <v>562</v>
      </c>
    </row>
    <row r="39" spans="2:6" ht="21">
      <c r="B39" s="74" t="s">
        <v>471</v>
      </c>
      <c r="C39" s="66" t="s">
        <v>563</v>
      </c>
      <c r="D39" s="59" t="s">
        <v>43</v>
      </c>
      <c r="E39" s="74"/>
      <c r="F39" s="93" t="s">
        <v>564</v>
      </c>
    </row>
    <row r="40" spans="2:6" ht="21">
      <c r="B40" s="74" t="s">
        <v>472</v>
      </c>
      <c r="C40" s="66" t="s">
        <v>565</v>
      </c>
      <c r="D40" s="59" t="s">
        <v>476</v>
      </c>
      <c r="E40" s="74"/>
      <c r="F40" s="93" t="s">
        <v>567</v>
      </c>
    </row>
    <row r="41" spans="2:6" ht="21">
      <c r="B41" s="74" t="s">
        <v>490</v>
      </c>
      <c r="C41" s="66" t="s">
        <v>568</v>
      </c>
      <c r="D41" s="59" t="s">
        <v>43</v>
      </c>
      <c r="E41" s="74"/>
      <c r="F41" s="93" t="s">
        <v>569</v>
      </c>
    </row>
    <row r="42" spans="2:6" ht="21">
      <c r="B42" s="74" t="s">
        <v>491</v>
      </c>
      <c r="C42" s="66" t="s">
        <v>570</v>
      </c>
      <c r="D42" s="74" t="s">
        <v>43</v>
      </c>
      <c r="E42" s="74"/>
      <c r="F42" s="93" t="s">
        <v>571</v>
      </c>
    </row>
    <row r="43" spans="2:6" ht="21">
      <c r="B43" s="74" t="s">
        <v>504</v>
      </c>
      <c r="C43" s="66" t="s">
        <v>572</v>
      </c>
      <c r="D43" s="74" t="s">
        <v>499</v>
      </c>
      <c r="E43" s="74"/>
      <c r="F43" s="94" t="s">
        <v>575</v>
      </c>
    </row>
    <row r="44" spans="2:6" ht="21">
      <c r="B44" s="90" t="s">
        <v>588</v>
      </c>
      <c r="C44" s="66" t="s">
        <v>573</v>
      </c>
      <c r="D44" s="90" t="s">
        <v>566</v>
      </c>
      <c r="E44" s="90"/>
      <c r="F44" s="94" t="s">
        <v>574</v>
      </c>
    </row>
    <row r="45" spans="2:6" ht="22" thickBot="1">
      <c r="B45" s="64" t="s">
        <v>506</v>
      </c>
      <c r="C45" s="19" t="s">
        <v>630</v>
      </c>
      <c r="D45" s="64" t="s">
        <v>43</v>
      </c>
      <c r="E45" s="64"/>
      <c r="F45" s="92" t="s">
        <v>631</v>
      </c>
    </row>
    <row r="46" spans="2:6" ht="6" customHeight="1" thickBot="1">
      <c r="B46" s="80"/>
      <c r="C46" s="9"/>
      <c r="D46" s="9"/>
      <c r="E46" s="9"/>
      <c r="F46" s="79"/>
    </row>
    <row r="47" spans="2:6" ht="21" thickBot="1">
      <c r="B47" s="201" t="s">
        <v>473</v>
      </c>
      <c r="C47" s="202"/>
      <c r="D47" s="202"/>
      <c r="E47" s="202"/>
      <c r="F47" s="203"/>
    </row>
    <row r="48" spans="2:6">
      <c r="B48" s="78" t="s">
        <v>576</v>
      </c>
      <c r="C48" s="15"/>
      <c r="D48" s="15"/>
      <c r="E48" s="15"/>
      <c r="F48" s="79"/>
    </row>
    <row r="49" spans="2:6">
      <c r="B49" s="78" t="s">
        <v>579</v>
      </c>
      <c r="C49" s="15"/>
      <c r="D49" s="15"/>
      <c r="E49" s="15"/>
      <c r="F49" s="79"/>
    </row>
    <row r="50" spans="2:6">
      <c r="B50" s="78" t="s">
        <v>577</v>
      </c>
      <c r="C50" s="15"/>
      <c r="D50" s="15"/>
      <c r="E50" s="15"/>
      <c r="F50" s="79"/>
    </row>
    <row r="51" spans="2:6">
      <c r="B51" s="78" t="s">
        <v>578</v>
      </c>
      <c r="C51" s="15"/>
      <c r="D51" s="15"/>
      <c r="E51" s="15"/>
      <c r="F51" s="79"/>
    </row>
    <row r="52" spans="2:6">
      <c r="B52" s="78" t="s">
        <v>580</v>
      </c>
      <c r="C52" s="15"/>
      <c r="D52" s="15"/>
      <c r="E52" s="15"/>
      <c r="F52" s="79"/>
    </row>
    <row r="53" spans="2:6">
      <c r="B53" s="78" t="s">
        <v>581</v>
      </c>
      <c r="C53" s="15"/>
      <c r="D53" s="15"/>
      <c r="E53" s="15"/>
      <c r="F53" s="79"/>
    </row>
    <row r="54" spans="2:6">
      <c r="B54" s="78" t="s">
        <v>582</v>
      </c>
      <c r="C54" s="15"/>
      <c r="D54" s="15"/>
      <c r="E54" s="15"/>
      <c r="F54" s="79"/>
    </row>
    <row r="55" spans="2:6">
      <c r="B55" s="78" t="s">
        <v>583</v>
      </c>
      <c r="C55" s="15"/>
      <c r="D55" s="15"/>
      <c r="E55" s="15"/>
      <c r="F55" s="79"/>
    </row>
    <row r="56" spans="2:6">
      <c r="B56" s="78" t="s">
        <v>584</v>
      </c>
      <c r="C56" s="15"/>
      <c r="D56" s="15"/>
      <c r="E56" s="15"/>
      <c r="F56" s="79"/>
    </row>
    <row r="57" spans="2:6">
      <c r="B57" s="95" t="s">
        <v>585</v>
      </c>
      <c r="C57" s="15"/>
      <c r="D57" s="15"/>
      <c r="E57" s="15"/>
      <c r="F57" s="79"/>
    </row>
    <row r="58" spans="2:6">
      <c r="B58" s="95" t="s">
        <v>586</v>
      </c>
      <c r="C58" s="15"/>
      <c r="D58" s="15"/>
      <c r="E58" s="15"/>
      <c r="F58" s="79"/>
    </row>
    <row r="59" spans="2:6">
      <c r="B59" s="95" t="s">
        <v>587</v>
      </c>
      <c r="C59" s="15"/>
      <c r="D59" s="15"/>
      <c r="E59" s="15"/>
      <c r="F59" s="79"/>
    </row>
    <row r="60" spans="2:6">
      <c r="B60" s="95" t="s">
        <v>589</v>
      </c>
      <c r="C60" s="15"/>
      <c r="D60" s="15"/>
      <c r="E60" s="15"/>
      <c r="F60" s="79"/>
    </row>
    <row r="61" spans="2:6">
      <c r="B61" s="95" t="s">
        <v>590</v>
      </c>
      <c r="C61" s="15"/>
      <c r="D61" s="15"/>
      <c r="E61" s="15"/>
      <c r="F61" s="79"/>
    </row>
    <row r="62" spans="2:6">
      <c r="B62" s="95" t="s">
        <v>592</v>
      </c>
      <c r="C62" s="15"/>
      <c r="D62" s="15"/>
      <c r="E62" s="15"/>
      <c r="F62" s="79"/>
    </row>
    <row r="63" spans="2:6">
      <c r="B63" s="96" t="s">
        <v>591</v>
      </c>
      <c r="C63" s="56"/>
      <c r="D63" s="56"/>
      <c r="E63" s="56"/>
      <c r="F63" s="82"/>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8A7C6-5B26-9A4C-AF12-B608D3CAAFF1}">
  <dimension ref="A1:F55"/>
  <sheetViews>
    <sheetView workbookViewId="0">
      <selection activeCell="F41" sqref="F4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S-03-02</v>
      </c>
      <c r="E8" s="209"/>
      <c r="F8" s="209"/>
    </row>
    <row r="9" spans="1:6">
      <c r="B9" s="205"/>
      <c r="C9" s="21" t="s">
        <v>454</v>
      </c>
      <c r="D9" s="209" t="str">
        <f>VLOOKUP($A$1,画面一覧!$B$9:$O$24,2,)</f>
        <v>レシピ登録画面</v>
      </c>
      <c r="E9" s="209"/>
      <c r="F9" s="209"/>
    </row>
    <row r="10" spans="1:6" ht="21" thickBot="1">
      <c r="B10" s="205"/>
      <c r="C10" s="73" t="s">
        <v>455</v>
      </c>
      <c r="D10" s="209" t="str">
        <f>VLOOKUP($A$1,画面一覧!$B$9:$O$24,8,)</f>
        <v>食材選択画面で選択した食材を元にレシピの内容を登録するための画面。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810</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ht="21">
      <c r="B37" s="91" t="s">
        <v>469</v>
      </c>
      <c r="C37" s="8" t="s">
        <v>593</v>
      </c>
      <c r="D37" s="91" t="s">
        <v>499</v>
      </c>
      <c r="E37" s="91"/>
      <c r="F37" s="93" t="s">
        <v>599</v>
      </c>
    </row>
    <row r="38" spans="2:6" ht="21">
      <c r="B38" s="91" t="s">
        <v>470</v>
      </c>
      <c r="C38" s="8" t="s">
        <v>594</v>
      </c>
      <c r="D38" s="91" t="s">
        <v>598</v>
      </c>
      <c r="E38" s="91"/>
      <c r="F38" s="93" t="s">
        <v>600</v>
      </c>
    </row>
    <row r="39" spans="2:6" ht="21">
      <c r="B39" s="90" t="s">
        <v>471</v>
      </c>
      <c r="C39" s="66" t="s">
        <v>595</v>
      </c>
      <c r="D39" s="91" t="s">
        <v>43</v>
      </c>
      <c r="E39" s="90"/>
      <c r="F39" s="93" t="s">
        <v>601</v>
      </c>
    </row>
    <row r="40" spans="2:6" ht="21">
      <c r="B40" s="90" t="s">
        <v>472</v>
      </c>
      <c r="C40" s="66" t="s">
        <v>154</v>
      </c>
      <c r="D40" s="91" t="s">
        <v>499</v>
      </c>
      <c r="E40" s="90"/>
      <c r="F40" s="93" t="s">
        <v>602</v>
      </c>
    </row>
    <row r="41" spans="2:6" ht="21">
      <c r="B41" s="90" t="s">
        <v>490</v>
      </c>
      <c r="C41" s="66" t="s">
        <v>596</v>
      </c>
      <c r="D41" s="91" t="s">
        <v>556</v>
      </c>
      <c r="E41" s="90"/>
      <c r="F41" s="93" t="s">
        <v>833</v>
      </c>
    </row>
    <row r="42" spans="2:6" ht="21">
      <c r="B42" s="90" t="s">
        <v>491</v>
      </c>
      <c r="C42" s="66" t="s">
        <v>17</v>
      </c>
      <c r="D42" s="90" t="s">
        <v>43</v>
      </c>
      <c r="E42" s="90"/>
      <c r="F42" s="93" t="s">
        <v>603</v>
      </c>
    </row>
    <row r="43" spans="2:6" ht="22" thickBot="1">
      <c r="B43" s="64" t="s">
        <v>504</v>
      </c>
      <c r="C43" s="19" t="s">
        <v>597</v>
      </c>
      <c r="D43" s="64" t="s">
        <v>43</v>
      </c>
      <c r="E43" s="64"/>
      <c r="F43" s="92" t="s">
        <v>604</v>
      </c>
    </row>
    <row r="44" spans="2:6" ht="6" customHeight="1" thickBot="1">
      <c r="B44" s="80"/>
      <c r="C44" s="9"/>
      <c r="D44" s="9"/>
      <c r="E44" s="9"/>
      <c r="F44" s="79"/>
    </row>
    <row r="45" spans="2:6" ht="21" thickBot="1">
      <c r="B45" s="201" t="s">
        <v>473</v>
      </c>
      <c r="C45" s="202"/>
      <c r="D45" s="202"/>
      <c r="E45" s="202"/>
      <c r="F45" s="203"/>
    </row>
    <row r="46" spans="2:6">
      <c r="B46" s="78" t="s">
        <v>605</v>
      </c>
      <c r="C46" s="15"/>
      <c r="D46" s="15"/>
      <c r="E46" s="15"/>
      <c r="F46" s="79"/>
    </row>
    <row r="47" spans="2:6">
      <c r="B47" s="78" t="s">
        <v>606</v>
      </c>
      <c r="C47" s="15"/>
      <c r="D47" s="15"/>
      <c r="E47" s="15"/>
      <c r="F47" s="79"/>
    </row>
    <row r="48" spans="2:6">
      <c r="B48" s="78" t="s">
        <v>607</v>
      </c>
      <c r="C48" s="15"/>
      <c r="D48" s="15"/>
      <c r="E48" s="15"/>
      <c r="F48" s="79"/>
    </row>
    <row r="49" spans="2:6">
      <c r="B49" s="78" t="s">
        <v>608</v>
      </c>
      <c r="C49" s="15"/>
      <c r="D49" s="15"/>
      <c r="E49" s="15"/>
      <c r="F49" s="79"/>
    </row>
    <row r="50" spans="2:6">
      <c r="B50" s="78" t="s">
        <v>609</v>
      </c>
      <c r="C50" s="15"/>
      <c r="D50" s="15"/>
      <c r="E50" s="15"/>
      <c r="F50" s="79"/>
    </row>
    <row r="51" spans="2:6">
      <c r="B51" s="78" t="s">
        <v>610</v>
      </c>
      <c r="C51" s="15"/>
      <c r="D51" s="15"/>
      <c r="E51" s="15"/>
      <c r="F51" s="79"/>
    </row>
    <row r="52" spans="2:6">
      <c r="B52" s="78" t="s">
        <v>611</v>
      </c>
      <c r="C52" s="15"/>
      <c r="D52" s="15"/>
      <c r="E52" s="15"/>
      <c r="F52" s="79"/>
    </row>
    <row r="53" spans="2:6">
      <c r="B53" s="78"/>
      <c r="C53" s="15"/>
      <c r="D53" s="15"/>
      <c r="E53" s="15"/>
      <c r="F53" s="79"/>
    </row>
    <row r="54" spans="2:6">
      <c r="B54" s="78"/>
      <c r="C54" s="15"/>
      <c r="D54" s="15"/>
      <c r="E54" s="15"/>
      <c r="F54" s="79"/>
    </row>
    <row r="55" spans="2:6">
      <c r="B55" s="81"/>
      <c r="C55" s="56"/>
      <c r="D55" s="56"/>
      <c r="E55" s="56"/>
      <c r="F55" s="82"/>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40E9A-80B4-E443-AA99-A678DEA208AE}">
  <dimension ref="A1:F55"/>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9</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S-04-01</v>
      </c>
      <c r="E8" s="209"/>
      <c r="F8" s="209"/>
    </row>
    <row r="9" spans="1:6">
      <c r="B9" s="205"/>
      <c r="C9" s="21" t="s">
        <v>454</v>
      </c>
      <c r="D9" s="209" t="str">
        <f>VLOOKUP($A$1,画面一覧!$B$9:$O$24,2,)</f>
        <v>レシピ一覧画面</v>
      </c>
      <c r="E9" s="209"/>
      <c r="F9" s="209"/>
    </row>
    <row r="10" spans="1:6" ht="21" thickBot="1">
      <c r="B10" s="205"/>
      <c r="C10" s="73" t="s">
        <v>455</v>
      </c>
      <c r="D10" s="209" t="str">
        <f>VLOOKUP($A$1,画面一覧!$B$9:$O$24,8,)</f>
        <v>サイトを利用しているユーザーが登録したレシピの一覧を表示するための画面。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742</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ht="21">
      <c r="B37" s="91" t="s">
        <v>469</v>
      </c>
      <c r="C37" s="8" t="s">
        <v>614</v>
      </c>
      <c r="D37" s="91" t="s">
        <v>43</v>
      </c>
      <c r="E37" s="91"/>
      <c r="F37" s="93" t="s">
        <v>627</v>
      </c>
    </row>
    <row r="38" spans="2:6" ht="21">
      <c r="B38" s="99" t="s">
        <v>470</v>
      </c>
      <c r="C38" s="8" t="s">
        <v>740</v>
      </c>
      <c r="D38" s="99" t="s">
        <v>43</v>
      </c>
      <c r="E38" s="99"/>
      <c r="F38" s="93" t="s">
        <v>562</v>
      </c>
    </row>
    <row r="39" spans="2:6" ht="21">
      <c r="B39" s="91" t="s">
        <v>471</v>
      </c>
      <c r="C39" s="8" t="s">
        <v>615</v>
      </c>
      <c r="D39" s="91" t="s">
        <v>476</v>
      </c>
      <c r="E39" s="91"/>
      <c r="F39" s="93" t="s">
        <v>626</v>
      </c>
    </row>
    <row r="40" spans="2:6" ht="21">
      <c r="B40" s="90" t="s">
        <v>472</v>
      </c>
      <c r="C40" s="66" t="s">
        <v>616</v>
      </c>
      <c r="D40" s="91" t="s">
        <v>476</v>
      </c>
      <c r="E40" s="90"/>
      <c r="F40" s="93" t="s">
        <v>625</v>
      </c>
    </row>
    <row r="41" spans="2:6" ht="21">
      <c r="B41" s="90" t="s">
        <v>490</v>
      </c>
      <c r="C41" s="66" t="s">
        <v>617</v>
      </c>
      <c r="D41" s="91" t="s">
        <v>476</v>
      </c>
      <c r="E41" s="90"/>
      <c r="F41" s="93" t="s">
        <v>628</v>
      </c>
    </row>
    <row r="42" spans="2:6" ht="21">
      <c r="B42" s="90" t="s">
        <v>491</v>
      </c>
      <c r="C42" s="66" t="s">
        <v>622</v>
      </c>
      <c r="D42" s="90" t="s">
        <v>476</v>
      </c>
      <c r="E42" s="90"/>
      <c r="F42" s="94" t="s">
        <v>623</v>
      </c>
    </row>
    <row r="43" spans="2:6" ht="22" thickBot="1">
      <c r="B43" s="64" t="s">
        <v>504</v>
      </c>
      <c r="C43" s="19" t="s">
        <v>618</v>
      </c>
      <c r="D43" s="64" t="s">
        <v>476</v>
      </c>
      <c r="E43" s="64"/>
      <c r="F43" s="92" t="s">
        <v>629</v>
      </c>
    </row>
    <row r="44" spans="2:6" ht="6" customHeight="1" thickBot="1">
      <c r="B44" s="80"/>
      <c r="C44" s="9"/>
      <c r="D44" s="9"/>
      <c r="E44" s="9"/>
      <c r="F44" s="79"/>
    </row>
    <row r="45" spans="2:6" ht="21" thickBot="1">
      <c r="B45" s="201" t="s">
        <v>473</v>
      </c>
      <c r="C45" s="202"/>
      <c r="D45" s="202"/>
      <c r="E45" s="202"/>
      <c r="F45" s="203"/>
    </row>
    <row r="46" spans="2:6">
      <c r="B46" s="78" t="s">
        <v>744</v>
      </c>
      <c r="C46" s="15"/>
      <c r="D46" s="15"/>
      <c r="E46" s="15"/>
      <c r="F46" s="79"/>
    </row>
    <row r="47" spans="2:6">
      <c r="B47" s="78" t="s">
        <v>743</v>
      </c>
      <c r="C47" s="15"/>
      <c r="D47" s="15"/>
      <c r="E47" s="15"/>
      <c r="F47" s="79"/>
    </row>
    <row r="48" spans="2:6">
      <c r="B48" s="78" t="s">
        <v>745</v>
      </c>
      <c r="C48" s="15"/>
      <c r="D48" s="15"/>
      <c r="E48" s="15"/>
      <c r="F48" s="79"/>
    </row>
    <row r="49" spans="2:6">
      <c r="B49" s="78" t="s">
        <v>578</v>
      </c>
      <c r="C49" s="15"/>
      <c r="D49" s="15"/>
      <c r="E49" s="15"/>
      <c r="F49" s="79"/>
    </row>
    <row r="50" spans="2:6">
      <c r="B50" s="78" t="s">
        <v>580</v>
      </c>
      <c r="C50" s="15"/>
      <c r="D50" s="15"/>
      <c r="E50" s="15"/>
      <c r="F50" s="79"/>
    </row>
    <row r="51" spans="2:6">
      <c r="B51" s="78"/>
      <c r="C51" s="15"/>
      <c r="D51" s="15"/>
      <c r="E51" s="15"/>
      <c r="F51" s="79"/>
    </row>
    <row r="52" spans="2:6">
      <c r="B52" s="78"/>
      <c r="C52" s="15"/>
      <c r="D52" s="15"/>
      <c r="E52" s="15"/>
      <c r="F52" s="79"/>
    </row>
    <row r="53" spans="2:6">
      <c r="B53" s="78"/>
      <c r="C53" s="15"/>
      <c r="D53" s="15"/>
      <c r="E53" s="15"/>
      <c r="F53" s="79"/>
    </row>
    <row r="54" spans="2:6">
      <c r="B54" s="78"/>
      <c r="C54" s="15"/>
      <c r="D54" s="15"/>
      <c r="E54" s="15"/>
      <c r="F54" s="79"/>
    </row>
    <row r="55" spans="2:6">
      <c r="B55" s="81"/>
      <c r="C55" s="56"/>
      <c r="D55" s="56"/>
      <c r="E55" s="56"/>
      <c r="F55" s="82"/>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78C86-8E4B-B541-B12B-AF66150A22BB}">
  <dimension ref="A1:F50"/>
  <sheetViews>
    <sheetView topLeftCell="A6" workbookViewId="0">
      <selection activeCell="F37" sqref="F37"/>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10</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S-04-02</v>
      </c>
      <c r="E8" s="209"/>
      <c r="F8" s="209"/>
    </row>
    <row r="9" spans="1:6">
      <c r="B9" s="205"/>
      <c r="C9" s="21" t="s">
        <v>454</v>
      </c>
      <c r="D9" s="209" t="str">
        <f>VLOOKUP($A$1,画面一覧!$B$9:$O$24,2,)</f>
        <v>レシピ詳細画面</v>
      </c>
      <c r="E9" s="209"/>
      <c r="F9" s="209"/>
    </row>
    <row r="10" spans="1:6" ht="21" thickBot="1">
      <c r="B10" s="205"/>
      <c r="C10" s="73" t="s">
        <v>455</v>
      </c>
      <c r="D10" s="209" t="str">
        <f>VLOOKUP($A$1,画面一覧!$B$9:$O$24,8,)</f>
        <v>サイトを利用しているユーザーが登録したレシピの詳細を表示するための画面。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c r="B37" s="242" t="s">
        <v>834</v>
      </c>
      <c r="C37" s="214" t="s">
        <v>835</v>
      </c>
      <c r="D37" s="242" t="s">
        <v>836</v>
      </c>
      <c r="E37" s="214"/>
      <c r="F37" s="214" t="s">
        <v>837</v>
      </c>
    </row>
    <row r="38" spans="2:6" ht="22" thickBot="1">
      <c r="B38" s="64" t="s">
        <v>470</v>
      </c>
      <c r="C38" s="19" t="s">
        <v>17</v>
      </c>
      <c r="D38" s="64" t="s">
        <v>43</v>
      </c>
      <c r="E38" s="64"/>
      <c r="F38" s="92" t="s">
        <v>632</v>
      </c>
    </row>
    <row r="39" spans="2:6" ht="6" customHeight="1" thickBot="1">
      <c r="B39" s="80"/>
      <c r="C39" s="9"/>
      <c r="D39" s="9"/>
      <c r="E39" s="9"/>
      <c r="F39" s="79"/>
    </row>
    <row r="40" spans="2:6" ht="21" thickBot="1">
      <c r="B40" s="201" t="s">
        <v>473</v>
      </c>
      <c r="C40" s="202"/>
      <c r="D40" s="202"/>
      <c r="E40" s="202"/>
      <c r="F40" s="203"/>
    </row>
    <row r="41" spans="2:6">
      <c r="B41" s="78"/>
      <c r="C41" s="15"/>
      <c r="D41" s="15"/>
      <c r="E41" s="15"/>
      <c r="F41" s="79"/>
    </row>
    <row r="42" spans="2:6">
      <c r="B42" s="78"/>
      <c r="C42" s="15"/>
      <c r="D42" s="15"/>
      <c r="E42" s="15"/>
      <c r="F42" s="79"/>
    </row>
    <row r="43" spans="2:6">
      <c r="B43" s="78"/>
      <c r="C43" s="15"/>
      <c r="D43" s="15"/>
      <c r="E43" s="15"/>
      <c r="F43" s="79"/>
    </row>
    <row r="44" spans="2:6">
      <c r="B44" s="78"/>
      <c r="C44" s="15"/>
      <c r="D44" s="15"/>
      <c r="E44" s="15"/>
      <c r="F44" s="79"/>
    </row>
    <row r="45" spans="2:6">
      <c r="B45" s="78"/>
      <c r="C45" s="15"/>
      <c r="D45" s="15"/>
      <c r="E45" s="15"/>
      <c r="F45" s="79"/>
    </row>
    <row r="46" spans="2:6">
      <c r="B46" s="78"/>
      <c r="C46" s="15"/>
      <c r="D46" s="15"/>
      <c r="E46" s="15"/>
      <c r="F46" s="79"/>
    </row>
    <row r="47" spans="2:6">
      <c r="B47" s="78"/>
      <c r="C47" s="15"/>
      <c r="D47" s="15"/>
      <c r="E47" s="15"/>
      <c r="F47" s="79"/>
    </row>
    <row r="48" spans="2:6">
      <c r="B48" s="78"/>
      <c r="C48" s="15"/>
      <c r="D48" s="15"/>
      <c r="E48" s="15"/>
      <c r="F48" s="79"/>
    </row>
    <row r="49" spans="2:6">
      <c r="B49" s="78"/>
      <c r="C49" s="15"/>
      <c r="D49" s="15"/>
      <c r="E49" s="15"/>
      <c r="F49" s="79"/>
    </row>
    <row r="50" spans="2:6">
      <c r="B50" s="81"/>
      <c r="C50" s="56"/>
      <c r="D50" s="56"/>
      <c r="E50" s="56"/>
      <c r="F50" s="82"/>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01BE0-F461-384B-8017-780CD0C36E34}">
  <dimension ref="A1:F64"/>
  <sheetViews>
    <sheetView topLeftCell="A11"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11</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S-05-01</v>
      </c>
      <c r="E8" s="209"/>
      <c r="F8" s="209"/>
    </row>
    <row r="9" spans="1:6">
      <c r="B9" s="205"/>
      <c r="C9" s="21" t="s">
        <v>454</v>
      </c>
      <c r="D9" s="209" t="str">
        <f>VLOOKUP($A$1,画面一覧!$B$9:$O$24,2,)</f>
        <v>食材選択編集画面</v>
      </c>
      <c r="E9" s="209"/>
      <c r="F9" s="209"/>
    </row>
    <row r="10" spans="1:6" ht="21" thickBot="1">
      <c r="B10" s="205"/>
      <c r="C10" s="73" t="s">
        <v>455</v>
      </c>
      <c r="D10" s="209" t="str">
        <f>VLOOKUP($A$1,画面一覧!$B$9:$O$24,8,)</f>
        <v>ログインユーザーが選択した食材を編集するための画面。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612</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ht="42">
      <c r="B37" s="91" t="s">
        <v>469</v>
      </c>
      <c r="C37" s="8" t="s">
        <v>559</v>
      </c>
      <c r="D37" s="91" t="s">
        <v>43</v>
      </c>
      <c r="E37" s="91"/>
      <c r="F37" s="93" t="s">
        <v>560</v>
      </c>
    </row>
    <row r="38" spans="2:6" ht="21">
      <c r="B38" s="91" t="s">
        <v>470</v>
      </c>
      <c r="C38" s="8" t="s">
        <v>561</v>
      </c>
      <c r="D38" s="91" t="s">
        <v>43</v>
      </c>
      <c r="E38" s="91"/>
      <c r="F38" s="93" t="s">
        <v>562</v>
      </c>
    </row>
    <row r="39" spans="2:6" ht="21">
      <c r="B39" s="90" t="s">
        <v>471</v>
      </c>
      <c r="C39" s="66" t="s">
        <v>563</v>
      </c>
      <c r="D39" s="91" t="s">
        <v>43</v>
      </c>
      <c r="E39" s="90"/>
      <c r="F39" s="93" t="s">
        <v>564</v>
      </c>
    </row>
    <row r="40" spans="2:6" ht="21">
      <c r="B40" s="90" t="s">
        <v>472</v>
      </c>
      <c r="C40" s="66" t="s">
        <v>565</v>
      </c>
      <c r="D40" s="91" t="s">
        <v>476</v>
      </c>
      <c r="E40" s="90"/>
      <c r="F40" s="93" t="s">
        <v>567</v>
      </c>
    </row>
    <row r="41" spans="2:6" ht="21">
      <c r="B41" s="90" t="s">
        <v>490</v>
      </c>
      <c r="C41" s="66" t="s">
        <v>568</v>
      </c>
      <c r="D41" s="91" t="s">
        <v>43</v>
      </c>
      <c r="E41" s="90"/>
      <c r="F41" s="93" t="s">
        <v>569</v>
      </c>
    </row>
    <row r="42" spans="2:6" ht="21">
      <c r="B42" s="90" t="s">
        <v>491</v>
      </c>
      <c r="C42" s="66" t="s">
        <v>570</v>
      </c>
      <c r="D42" s="90" t="s">
        <v>43</v>
      </c>
      <c r="E42" s="90"/>
      <c r="F42" s="93" t="s">
        <v>571</v>
      </c>
    </row>
    <row r="43" spans="2:6" ht="21">
      <c r="B43" s="90" t="s">
        <v>504</v>
      </c>
      <c r="C43" s="66" t="s">
        <v>572</v>
      </c>
      <c r="D43" s="90" t="s">
        <v>499</v>
      </c>
      <c r="E43" s="90"/>
      <c r="F43" s="94" t="s">
        <v>575</v>
      </c>
    </row>
    <row r="44" spans="2:6" ht="21">
      <c r="B44" s="90" t="s">
        <v>588</v>
      </c>
      <c r="C44" s="66" t="s">
        <v>573</v>
      </c>
      <c r="D44" s="90" t="s">
        <v>566</v>
      </c>
      <c r="E44" s="90"/>
      <c r="F44" s="94" t="s">
        <v>574</v>
      </c>
    </row>
    <row r="45" spans="2:6" ht="21">
      <c r="B45" s="90" t="s">
        <v>506</v>
      </c>
      <c r="C45" s="66" t="s">
        <v>17</v>
      </c>
      <c r="D45" s="90" t="s">
        <v>43</v>
      </c>
      <c r="E45" s="90"/>
      <c r="F45" s="94" t="s">
        <v>632</v>
      </c>
    </row>
    <row r="46" spans="2:6" ht="22" thickBot="1">
      <c r="B46" s="64" t="s">
        <v>507</v>
      </c>
      <c r="C46" s="19" t="s">
        <v>630</v>
      </c>
      <c r="D46" s="64" t="s">
        <v>43</v>
      </c>
      <c r="E46" s="64"/>
      <c r="F46" s="92" t="s">
        <v>631</v>
      </c>
    </row>
    <row r="47" spans="2:6" ht="6" customHeight="1" thickBot="1">
      <c r="B47" s="80"/>
      <c r="C47" s="9"/>
      <c r="D47" s="9"/>
      <c r="E47" s="9"/>
      <c r="F47" s="79"/>
    </row>
    <row r="48" spans="2:6" ht="21" thickBot="1">
      <c r="B48" s="201" t="s">
        <v>473</v>
      </c>
      <c r="C48" s="202"/>
      <c r="D48" s="202"/>
      <c r="E48" s="202"/>
      <c r="F48" s="203"/>
    </row>
    <row r="49" spans="2:6">
      <c r="B49" s="78" t="s">
        <v>576</v>
      </c>
      <c r="C49" s="15"/>
      <c r="D49" s="15"/>
      <c r="E49" s="15"/>
      <c r="F49" s="79"/>
    </row>
    <row r="50" spans="2:6">
      <c r="B50" s="78" t="s">
        <v>579</v>
      </c>
      <c r="C50" s="15"/>
      <c r="D50" s="15"/>
      <c r="E50" s="15"/>
      <c r="F50" s="79"/>
    </row>
    <row r="51" spans="2:6">
      <c r="B51" s="78" t="s">
        <v>577</v>
      </c>
      <c r="C51" s="15"/>
      <c r="D51" s="15"/>
      <c r="E51" s="15"/>
      <c r="F51" s="79"/>
    </row>
    <row r="52" spans="2:6">
      <c r="B52" s="78" t="s">
        <v>578</v>
      </c>
      <c r="C52" s="15"/>
      <c r="D52" s="15"/>
      <c r="E52" s="15"/>
      <c r="F52" s="79"/>
    </row>
    <row r="53" spans="2:6">
      <c r="B53" s="78" t="s">
        <v>580</v>
      </c>
      <c r="C53" s="15"/>
      <c r="D53" s="15"/>
      <c r="E53" s="15"/>
      <c r="F53" s="79"/>
    </row>
    <row r="54" spans="2:6">
      <c r="B54" s="78" t="s">
        <v>581</v>
      </c>
      <c r="C54" s="15"/>
      <c r="D54" s="15"/>
      <c r="E54" s="15"/>
      <c r="F54" s="79"/>
    </row>
    <row r="55" spans="2:6">
      <c r="B55" s="78" t="s">
        <v>582</v>
      </c>
      <c r="C55" s="15"/>
      <c r="D55" s="15"/>
      <c r="E55" s="15"/>
      <c r="F55" s="79"/>
    </row>
    <row r="56" spans="2:6">
      <c r="B56" s="78" t="s">
        <v>583</v>
      </c>
      <c r="C56" s="15"/>
      <c r="D56" s="15"/>
      <c r="E56" s="15"/>
      <c r="F56" s="79"/>
    </row>
    <row r="57" spans="2:6">
      <c r="B57" s="78" t="s">
        <v>584</v>
      </c>
      <c r="C57" s="15"/>
      <c r="D57" s="15"/>
      <c r="E57" s="15"/>
      <c r="F57" s="79"/>
    </row>
    <row r="58" spans="2:6">
      <c r="B58" s="95" t="s">
        <v>585</v>
      </c>
      <c r="C58" s="15"/>
      <c r="D58" s="15"/>
      <c r="E58" s="15"/>
      <c r="F58" s="79"/>
    </row>
    <row r="59" spans="2:6">
      <c r="B59" s="95" t="s">
        <v>586</v>
      </c>
      <c r="C59" s="15"/>
      <c r="D59" s="15"/>
      <c r="E59" s="15"/>
      <c r="F59" s="79"/>
    </row>
    <row r="60" spans="2:6">
      <c r="B60" s="95" t="s">
        <v>587</v>
      </c>
      <c r="C60" s="15"/>
      <c r="D60" s="15"/>
      <c r="E60" s="15"/>
      <c r="F60" s="79"/>
    </row>
    <row r="61" spans="2:6">
      <c r="B61" s="95" t="s">
        <v>589</v>
      </c>
      <c r="C61" s="15"/>
      <c r="D61" s="15"/>
      <c r="E61" s="15"/>
      <c r="F61" s="79"/>
    </row>
    <row r="62" spans="2:6">
      <c r="B62" s="95" t="s">
        <v>590</v>
      </c>
      <c r="C62" s="15"/>
      <c r="D62" s="15"/>
      <c r="E62" s="15"/>
      <c r="F62" s="79"/>
    </row>
    <row r="63" spans="2:6">
      <c r="B63" s="95" t="s">
        <v>592</v>
      </c>
      <c r="C63" s="15"/>
      <c r="D63" s="15"/>
      <c r="E63" s="15"/>
      <c r="F63" s="79"/>
    </row>
    <row r="64" spans="2:6">
      <c r="B64" s="96" t="s">
        <v>591</v>
      </c>
      <c r="C64" s="56"/>
      <c r="D64" s="56"/>
      <c r="E64" s="56"/>
      <c r="F64" s="82"/>
    </row>
  </sheetData>
  <mergeCells count="9">
    <mergeCell ref="B33:F33"/>
    <mergeCell ref="B34:F35"/>
    <mergeCell ref="B48:F48"/>
    <mergeCell ref="B2:F2"/>
    <mergeCell ref="B3:B7"/>
    <mergeCell ref="B8:B10"/>
    <mergeCell ref="D8:F8"/>
    <mergeCell ref="D9:F9"/>
    <mergeCell ref="D10:F10"/>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A38D5A-52CB-3E4B-BA5B-EA3AFF2DA1DE}">
  <dimension ref="B1:AH73"/>
  <sheetViews>
    <sheetView topLeftCell="F23" zoomScale="89" workbookViewId="0">
      <selection activeCell="Z31" sqref="Z31"/>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56" t="s">
        <v>21</v>
      </c>
      <c r="C2" s="157"/>
      <c r="D2" s="157"/>
      <c r="E2" s="157"/>
      <c r="F2" s="157"/>
      <c r="G2" s="157"/>
      <c r="H2" s="164" t="s">
        <v>66</v>
      </c>
      <c r="I2" s="165"/>
      <c r="J2" s="165"/>
      <c r="K2" s="165"/>
      <c r="L2" s="165"/>
      <c r="M2" s="165"/>
      <c r="N2" s="166"/>
      <c r="O2" s="18" t="s">
        <v>22</v>
      </c>
      <c r="P2" s="162" t="s">
        <v>24</v>
      </c>
      <c r="Q2" s="163"/>
    </row>
    <row r="3" spans="2:34" ht="21" thickBot="1">
      <c r="B3" s="158"/>
      <c r="C3" s="159"/>
      <c r="D3" s="159"/>
      <c r="E3" s="159"/>
      <c r="F3" s="159"/>
      <c r="G3" s="159"/>
      <c r="H3" s="167"/>
      <c r="I3" s="168"/>
      <c r="J3" s="168"/>
      <c r="K3" s="168"/>
      <c r="L3" s="168"/>
      <c r="M3" s="168"/>
      <c r="N3" s="169"/>
      <c r="O3" s="19" t="s">
        <v>23</v>
      </c>
      <c r="P3" s="160">
        <v>44694</v>
      </c>
      <c r="Q3" s="161"/>
      <c r="AG3" s="58"/>
      <c r="AH3" s="58"/>
    </row>
    <row r="4" spans="2:34">
      <c r="B4" s="20"/>
      <c r="C4" s="20"/>
      <c r="D4" s="20"/>
      <c r="E4" s="20"/>
      <c r="F4" s="20"/>
      <c r="G4" s="20"/>
      <c r="H4" s="16"/>
      <c r="I4" s="16"/>
      <c r="J4" s="16"/>
      <c r="K4" s="16"/>
      <c r="L4" s="16"/>
      <c r="M4" s="16"/>
      <c r="N4" s="16"/>
      <c r="O4" s="15"/>
      <c r="P4" s="17"/>
      <c r="Q4" s="17"/>
    </row>
    <row r="5" spans="2:34" ht="20" customHeight="1">
      <c r="B5" s="170" t="s">
        <v>67</v>
      </c>
      <c r="C5" s="170"/>
      <c r="D5" s="170"/>
      <c r="E5" s="170"/>
      <c r="F5" s="170"/>
      <c r="G5" s="170"/>
      <c r="H5" s="16"/>
      <c r="I5" s="16"/>
      <c r="J5" s="16"/>
      <c r="K5" s="16"/>
      <c r="L5" s="16"/>
      <c r="M5" s="16"/>
      <c r="N5" s="16"/>
      <c r="O5" s="15"/>
      <c r="P5" s="17"/>
      <c r="Q5" s="17"/>
    </row>
    <row r="6" spans="2:34">
      <c r="B6" s="170"/>
      <c r="C6" s="170"/>
      <c r="D6" s="170"/>
      <c r="E6" s="170"/>
      <c r="F6" s="170"/>
      <c r="G6" s="170"/>
      <c r="H6" s="16"/>
      <c r="I6" s="16"/>
      <c r="J6" s="16"/>
      <c r="K6" s="16"/>
      <c r="L6" s="16"/>
      <c r="M6" s="16"/>
      <c r="N6" s="16"/>
      <c r="O6" s="15"/>
      <c r="P6" s="17"/>
      <c r="Q6" s="17"/>
    </row>
    <row r="7" spans="2:34">
      <c r="B7" s="65"/>
      <c r="C7" s="65"/>
      <c r="D7" s="65"/>
      <c r="E7" s="65"/>
      <c r="F7" s="65"/>
      <c r="G7" s="65"/>
      <c r="H7" s="16"/>
      <c r="I7" s="16"/>
      <c r="J7" s="16"/>
      <c r="K7" s="16"/>
      <c r="L7" s="16"/>
      <c r="M7" s="16"/>
      <c r="N7" s="16"/>
      <c r="O7" s="15"/>
      <c r="P7" s="17"/>
      <c r="Q7" s="17"/>
    </row>
    <row r="8" spans="2:34">
      <c r="K8" s="16"/>
      <c r="L8" s="16"/>
      <c r="M8" s="16"/>
      <c r="N8" s="16"/>
      <c r="O8" s="15"/>
      <c r="P8" s="17"/>
      <c r="Q8" s="17"/>
    </row>
    <row r="9" spans="2:34">
      <c r="B9" s="155" t="s">
        <v>19</v>
      </c>
      <c r="C9" s="155"/>
      <c r="D9" s="97"/>
      <c r="E9" s="97"/>
      <c r="F9" s="97"/>
      <c r="G9" s="11"/>
      <c r="I9" s="155" t="s">
        <v>20</v>
      </c>
      <c r="J9" s="155"/>
      <c r="K9" s="16"/>
      <c r="L9" s="16"/>
      <c r="M9" s="16"/>
      <c r="N9" s="16"/>
      <c r="O9" s="15"/>
      <c r="P9" s="17"/>
      <c r="Q9" s="17"/>
    </row>
    <row r="10" spans="2:34">
      <c r="B10" s="6"/>
      <c r="C10" s="6"/>
      <c r="D10" s="97"/>
      <c r="E10" s="97"/>
      <c r="F10" s="97"/>
      <c r="G10" s="11"/>
      <c r="I10" s="6"/>
      <c r="J10" s="6"/>
      <c r="K10" s="16"/>
      <c r="L10" s="16"/>
      <c r="M10" s="16"/>
      <c r="N10" s="16"/>
      <c r="O10" s="15"/>
      <c r="P10" s="17"/>
      <c r="Q10" s="17"/>
    </row>
    <row r="11" spans="2:34">
      <c r="B11" s="6"/>
      <c r="C11" s="6"/>
      <c r="D11" s="97"/>
      <c r="E11" s="97"/>
      <c r="F11" s="97"/>
      <c r="G11" s="11"/>
      <c r="I11" s="6"/>
      <c r="J11" s="6"/>
      <c r="K11" s="16"/>
      <c r="L11" s="16"/>
      <c r="M11" s="16"/>
      <c r="N11" s="16"/>
      <c r="O11" s="15"/>
      <c r="P11" s="17"/>
      <c r="Q11" s="17"/>
    </row>
    <row r="12" spans="2:34" ht="21" thickBot="1">
      <c r="G12" s="11"/>
      <c r="K12" s="16"/>
      <c r="L12" s="16"/>
      <c r="M12" s="16"/>
      <c r="N12" s="16"/>
      <c r="O12" s="15"/>
      <c r="P12" s="17"/>
      <c r="Q12" s="17"/>
    </row>
    <row r="13" spans="2:34" ht="20" customHeight="1">
      <c r="B13" s="116" t="s">
        <v>0</v>
      </c>
      <c r="C13" s="117"/>
      <c r="D13" s="216"/>
      <c r="E13" s="216"/>
      <c r="F13" s="216"/>
      <c r="G13" s="11"/>
      <c r="I13" s="140" t="s">
        <v>4</v>
      </c>
      <c r="J13" s="141"/>
      <c r="K13" s="16"/>
      <c r="L13" s="16"/>
      <c r="M13" s="120" t="s">
        <v>772</v>
      </c>
      <c r="N13" s="121"/>
      <c r="O13" s="15"/>
      <c r="P13" s="17"/>
      <c r="Q13" s="17"/>
      <c r="Y13" s="154" t="s">
        <v>287</v>
      </c>
      <c r="Z13" s="155"/>
      <c r="AA13" s="155"/>
    </row>
    <row r="14" spans="2:34" ht="20" customHeight="1" thickBot="1">
      <c r="B14" s="118"/>
      <c r="C14" s="119"/>
      <c r="D14" s="216"/>
      <c r="E14" s="216"/>
      <c r="F14" s="216"/>
      <c r="G14" s="12"/>
      <c r="H14" s="3"/>
      <c r="I14" s="171"/>
      <c r="J14" s="172"/>
      <c r="K14" s="16"/>
      <c r="L14" s="16"/>
      <c r="M14" s="122"/>
      <c r="N14" s="123"/>
      <c r="O14" s="15"/>
      <c r="P14" s="17"/>
      <c r="Q14" s="17"/>
      <c r="Y14" s="155"/>
      <c r="Z14" s="155"/>
      <c r="AA14" s="155"/>
    </row>
    <row r="15" spans="2:34" ht="20" customHeight="1" thickBot="1">
      <c r="B15" s="134" t="s">
        <v>181</v>
      </c>
      <c r="C15" s="135"/>
      <c r="D15" s="20"/>
      <c r="E15" s="20"/>
      <c r="F15" s="20"/>
      <c r="G15" s="13"/>
      <c r="H15" s="6"/>
      <c r="I15" s="9"/>
      <c r="J15" s="9"/>
      <c r="K15" s="16"/>
      <c r="L15" s="16"/>
      <c r="M15" s="138" t="s">
        <v>775</v>
      </c>
      <c r="N15" s="139"/>
      <c r="O15" s="15"/>
      <c r="P15" s="17"/>
      <c r="Q15" s="17"/>
      <c r="Y15" s="155"/>
      <c r="Z15" s="155"/>
      <c r="AA15" s="155"/>
    </row>
    <row r="16" spans="2:34" ht="21" thickBot="1">
      <c r="B16" s="9"/>
      <c r="C16" s="9"/>
      <c r="D16" s="20"/>
      <c r="E16" s="20"/>
      <c r="F16" s="20"/>
      <c r="G16" s="13"/>
      <c r="H16" s="6"/>
      <c r="I16" s="9"/>
      <c r="J16" s="9"/>
      <c r="M16" s="114" t="s">
        <v>190</v>
      </c>
      <c r="N16" s="115"/>
    </row>
    <row r="17" spans="2:29">
      <c r="C17" s="6"/>
      <c r="D17" s="116" t="s">
        <v>1</v>
      </c>
      <c r="E17" s="117"/>
      <c r="F17" s="217"/>
      <c r="G17" s="13"/>
      <c r="I17" s="6"/>
      <c r="J17" s="6"/>
    </row>
    <row r="18" spans="2:29" ht="21" thickBot="1">
      <c r="D18" s="118"/>
      <c r="E18" s="119"/>
      <c r="F18" s="218"/>
      <c r="G18" s="11"/>
      <c r="I18" s="6"/>
      <c r="J18" s="6"/>
      <c r="Y18" s="69" t="s">
        <v>25</v>
      </c>
      <c r="Z18" s="70"/>
      <c r="AA18" s="70"/>
      <c r="AB18" s="70"/>
      <c r="AC18" s="71"/>
    </row>
    <row r="19" spans="2:29" ht="20" customHeight="1" thickBot="1">
      <c r="D19" s="134" t="s">
        <v>182</v>
      </c>
      <c r="E19" s="135"/>
      <c r="F19" s="216"/>
      <c r="G19" s="12"/>
      <c r="H19" s="3"/>
      <c r="M19" s="120" t="s">
        <v>6</v>
      </c>
      <c r="N19" s="121"/>
      <c r="Q19" s="120" t="s">
        <v>5</v>
      </c>
      <c r="R19" s="121"/>
      <c r="Y19" s="68" t="s">
        <v>26</v>
      </c>
      <c r="Z19" s="68" t="s">
        <v>27</v>
      </c>
      <c r="AA19" s="68" t="s">
        <v>28</v>
      </c>
      <c r="AB19" s="68" t="s">
        <v>29</v>
      </c>
      <c r="AC19" s="68" t="s">
        <v>30</v>
      </c>
    </row>
    <row r="20" spans="2:29" ht="20" customHeight="1">
      <c r="D20" s="216"/>
      <c r="E20" s="216"/>
      <c r="F20" s="216"/>
      <c r="G20" s="13"/>
      <c r="H20" s="9"/>
      <c r="K20" s="4"/>
      <c r="M20" s="122"/>
      <c r="N20" s="123"/>
      <c r="O20" s="5"/>
      <c r="Q20" s="122"/>
      <c r="R20" s="123"/>
      <c r="Y20" s="67" t="s">
        <v>192</v>
      </c>
      <c r="Z20" s="8" t="s">
        <v>3</v>
      </c>
      <c r="AA20" s="8" t="s">
        <v>42</v>
      </c>
      <c r="AB20" s="8" t="s">
        <v>43</v>
      </c>
      <c r="AC20" s="8" t="s">
        <v>44</v>
      </c>
    </row>
    <row r="21" spans="2:29" ht="21" customHeight="1" thickBot="1">
      <c r="F21" s="20"/>
      <c r="G21" s="13"/>
      <c r="H21" s="9"/>
      <c r="K21" s="7"/>
      <c r="M21" s="124" t="s">
        <v>183</v>
      </c>
      <c r="N21" s="125"/>
      <c r="O21" s="7"/>
      <c r="Q21" s="138" t="s">
        <v>187</v>
      </c>
      <c r="R21" s="139"/>
      <c r="Y21" s="67" t="s">
        <v>193</v>
      </c>
      <c r="Z21" s="8" t="s">
        <v>2</v>
      </c>
      <c r="AA21" s="8" t="s">
        <v>42</v>
      </c>
      <c r="AB21" s="8" t="s">
        <v>43</v>
      </c>
      <c r="AC21" s="8" t="s">
        <v>45</v>
      </c>
    </row>
    <row r="22" spans="2:29" ht="21" thickBot="1">
      <c r="B22" s="9"/>
      <c r="C22" s="9"/>
      <c r="D22" s="219" t="s">
        <v>773</v>
      </c>
      <c r="E22" s="220"/>
      <c r="F22" s="20"/>
      <c r="G22" s="13"/>
      <c r="H22" s="9"/>
      <c r="K22" s="7"/>
      <c r="M22" s="152" t="s">
        <v>184</v>
      </c>
      <c r="N22" s="153"/>
      <c r="O22" s="7"/>
      <c r="Q22" s="114" t="s">
        <v>190</v>
      </c>
      <c r="R22" s="115"/>
      <c r="Y22" s="67" t="s">
        <v>194</v>
      </c>
      <c r="Z22" s="8" t="s">
        <v>14</v>
      </c>
      <c r="AA22" s="8" t="s">
        <v>42</v>
      </c>
      <c r="AB22" s="8" t="s">
        <v>43</v>
      </c>
      <c r="AC22" s="8" t="s">
        <v>47</v>
      </c>
    </row>
    <row r="23" spans="2:29">
      <c r="B23" s="7"/>
      <c r="C23" s="7"/>
      <c r="D23" s="221"/>
      <c r="E23" s="222"/>
      <c r="F23" s="20"/>
      <c r="G23" s="13"/>
      <c r="H23" s="7"/>
      <c r="K23" s="1"/>
      <c r="M23" s="124" t="s">
        <v>185</v>
      </c>
      <c r="N23" s="125"/>
      <c r="Y23" s="67" t="s">
        <v>195</v>
      </c>
      <c r="Z23" s="8" t="s">
        <v>49</v>
      </c>
      <c r="AA23" s="8" t="s">
        <v>42</v>
      </c>
      <c r="AB23" s="8" t="s">
        <v>43</v>
      </c>
      <c r="AC23" s="8" t="s">
        <v>50</v>
      </c>
    </row>
    <row r="24" spans="2:29" ht="21" thickBot="1">
      <c r="D24" s="134" t="s">
        <v>784</v>
      </c>
      <c r="E24" s="135"/>
      <c r="G24" s="11"/>
      <c r="K24" s="1"/>
      <c r="M24" s="124" t="s">
        <v>186</v>
      </c>
      <c r="N24" s="125"/>
      <c r="Y24" s="67" t="s">
        <v>196</v>
      </c>
      <c r="Z24" s="8" t="s">
        <v>8</v>
      </c>
      <c r="AA24" s="8" t="s">
        <v>42</v>
      </c>
      <c r="AB24" s="8" t="s">
        <v>43</v>
      </c>
      <c r="AC24" s="8" t="s">
        <v>48</v>
      </c>
    </row>
    <row r="25" spans="2:29" ht="20" customHeight="1" thickBot="1">
      <c r="G25" s="11"/>
      <c r="M25" s="136" t="s">
        <v>763</v>
      </c>
      <c r="N25" s="137"/>
      <c r="O25" s="2"/>
      <c r="Y25" s="67" t="s">
        <v>484</v>
      </c>
      <c r="Z25" s="8" t="s">
        <v>431</v>
      </c>
      <c r="AA25" s="8" t="s">
        <v>42</v>
      </c>
      <c r="AB25" s="8" t="s">
        <v>43</v>
      </c>
      <c r="AC25" s="8" t="s">
        <v>486</v>
      </c>
    </row>
    <row r="26" spans="2:29" ht="21" thickBot="1">
      <c r="G26" s="11"/>
      <c r="O26" s="7"/>
      <c r="Y26" s="67" t="s">
        <v>485</v>
      </c>
      <c r="Z26" s="8" t="s">
        <v>426</v>
      </c>
      <c r="AA26" s="8" t="s">
        <v>42</v>
      </c>
      <c r="AB26" s="8" t="s">
        <v>43</v>
      </c>
      <c r="AC26" s="8" t="s">
        <v>427</v>
      </c>
    </row>
    <row r="27" spans="2:29">
      <c r="D27" s="219" t="s">
        <v>774</v>
      </c>
      <c r="E27" s="220"/>
      <c r="G27" s="11"/>
      <c r="O27" s="7"/>
      <c r="Y27" s="67" t="s">
        <v>191</v>
      </c>
      <c r="Z27" s="8" t="s">
        <v>31</v>
      </c>
      <c r="AA27" s="8" t="s">
        <v>42</v>
      </c>
      <c r="AB27" s="8" t="s">
        <v>43</v>
      </c>
      <c r="AC27" s="8" t="s">
        <v>46</v>
      </c>
    </row>
    <row r="28" spans="2:29">
      <c r="D28" s="221"/>
      <c r="E28" s="222"/>
      <c r="G28" s="11"/>
      <c r="O28" s="7"/>
      <c r="Y28" s="67" t="s">
        <v>197</v>
      </c>
      <c r="Z28" s="8" t="s">
        <v>432</v>
      </c>
      <c r="AA28" s="8" t="s">
        <v>42</v>
      </c>
      <c r="AB28" s="8" t="s">
        <v>43</v>
      </c>
      <c r="AC28" s="8" t="s">
        <v>434</v>
      </c>
    </row>
    <row r="29" spans="2:29" ht="21" thickBot="1">
      <c r="D29" s="46" t="s">
        <v>783</v>
      </c>
      <c r="E29" s="48"/>
      <c r="G29" s="11"/>
      <c r="O29" s="7"/>
      <c r="Y29" s="67" t="s">
        <v>430</v>
      </c>
      <c r="Z29" s="8" t="s">
        <v>785</v>
      </c>
      <c r="AA29" s="8" t="s">
        <v>42</v>
      </c>
      <c r="AB29" s="8" t="s">
        <v>43</v>
      </c>
      <c r="AC29" s="8" t="s">
        <v>778</v>
      </c>
    </row>
    <row r="30" spans="2:29" ht="20" customHeight="1" thickBot="1">
      <c r="G30" s="11"/>
      <c r="I30" s="15"/>
      <c r="O30" s="7"/>
      <c r="Y30" s="67" t="s">
        <v>777</v>
      </c>
      <c r="Z30" s="8" t="s">
        <v>782</v>
      </c>
      <c r="AA30" s="8" t="s">
        <v>42</v>
      </c>
      <c r="AB30" s="8" t="s">
        <v>43</v>
      </c>
      <c r="AC30" s="8" t="s">
        <v>779</v>
      </c>
    </row>
    <row r="31" spans="2:29" ht="20" customHeight="1">
      <c r="G31" s="11"/>
      <c r="M31" s="116" t="s">
        <v>8</v>
      </c>
      <c r="N31" s="117"/>
      <c r="Q31" s="116" t="s">
        <v>7</v>
      </c>
      <c r="R31" s="117"/>
      <c r="Y31" s="67" t="s">
        <v>776</v>
      </c>
      <c r="Z31" s="8" t="s">
        <v>433</v>
      </c>
      <c r="AA31" s="8" t="s">
        <v>42</v>
      </c>
      <c r="AB31" s="8" t="s">
        <v>43</v>
      </c>
      <c r="AC31" s="8" t="s">
        <v>435</v>
      </c>
    </row>
    <row r="32" spans="2:29" ht="20" customHeight="1">
      <c r="G32" s="11"/>
      <c r="M32" s="118"/>
      <c r="N32" s="119"/>
      <c r="Q32" s="118"/>
      <c r="R32" s="119"/>
      <c r="Y32" s="67" t="s">
        <v>212</v>
      </c>
      <c r="Z32" s="8" t="s">
        <v>41</v>
      </c>
      <c r="AA32" s="8" t="s">
        <v>42</v>
      </c>
      <c r="AB32" s="8" t="s">
        <v>43</v>
      </c>
      <c r="AC32" s="8" t="s">
        <v>60</v>
      </c>
    </row>
    <row r="33" spans="2:29" ht="21" thickBot="1">
      <c r="G33" s="11"/>
      <c r="M33" s="124" t="s">
        <v>189</v>
      </c>
      <c r="N33" s="125"/>
      <c r="Q33" s="134" t="s">
        <v>190</v>
      </c>
      <c r="R33" s="135"/>
      <c r="Y33" s="67" t="s">
        <v>213</v>
      </c>
      <c r="Z33" s="8" t="s">
        <v>38</v>
      </c>
      <c r="AA33" s="8" t="s">
        <v>42</v>
      </c>
      <c r="AB33" s="8" t="s">
        <v>43</v>
      </c>
      <c r="AC33" s="8" t="s">
        <v>61</v>
      </c>
    </row>
    <row r="34" spans="2:29">
      <c r="G34" s="11"/>
      <c r="M34" s="150" t="s">
        <v>428</v>
      </c>
      <c r="N34" s="151"/>
      <c r="Y34" s="67" t="s">
        <v>621</v>
      </c>
      <c r="Z34" s="8" t="s">
        <v>39</v>
      </c>
      <c r="AA34" s="8" t="s">
        <v>42</v>
      </c>
      <c r="AB34" s="8" t="s">
        <v>43</v>
      </c>
      <c r="AC34" s="8" t="s">
        <v>63</v>
      </c>
    </row>
    <row r="35" spans="2:29" ht="20" customHeight="1" thickBot="1">
      <c r="G35" s="11"/>
      <c r="M35" s="150" t="s">
        <v>429</v>
      </c>
      <c r="N35" s="151"/>
      <c r="Q35" s="10"/>
      <c r="R35" s="10"/>
      <c r="Y35" s="67" t="s">
        <v>207</v>
      </c>
      <c r="Z35" s="8" t="s">
        <v>17</v>
      </c>
      <c r="AA35" s="8" t="s">
        <v>42</v>
      </c>
      <c r="AB35" s="8" t="s">
        <v>43</v>
      </c>
      <c r="AC35" s="8" t="s">
        <v>58</v>
      </c>
    </row>
    <row r="36" spans="2:29" ht="20" customHeight="1" thickBot="1">
      <c r="G36" s="11"/>
      <c r="M36" s="124" t="s">
        <v>188</v>
      </c>
      <c r="N36" s="125"/>
      <c r="Q36" s="116" t="s">
        <v>423</v>
      </c>
      <c r="R36" s="117"/>
      <c r="T36" s="116" t="s">
        <v>9</v>
      </c>
      <c r="U36" s="117"/>
      <c r="Y36" s="67" t="s">
        <v>200</v>
      </c>
      <c r="Z36" s="8" t="s">
        <v>202</v>
      </c>
      <c r="AA36" s="8" t="s">
        <v>42</v>
      </c>
      <c r="AB36" s="8" t="s">
        <v>43</v>
      </c>
      <c r="AC36" s="8" t="s">
        <v>54</v>
      </c>
    </row>
    <row r="37" spans="2:29" ht="20" customHeight="1">
      <c r="B37" s="126" t="s">
        <v>11</v>
      </c>
      <c r="C37" s="127"/>
      <c r="D37" s="216"/>
      <c r="E37" s="216"/>
      <c r="F37" s="216"/>
      <c r="G37" s="12"/>
      <c r="H37" s="3"/>
      <c r="I37" s="126" t="s">
        <v>12</v>
      </c>
      <c r="J37" s="127"/>
      <c r="K37" s="3"/>
      <c r="M37" s="124" t="s">
        <v>619</v>
      </c>
      <c r="N37" s="125"/>
      <c r="O37" s="3"/>
      <c r="Q37" s="118"/>
      <c r="R37" s="119"/>
      <c r="T37" s="118"/>
      <c r="U37" s="119"/>
      <c r="Y37" s="67" t="s">
        <v>201</v>
      </c>
      <c r="Z37" s="40" t="s">
        <v>203</v>
      </c>
      <c r="AA37" s="40" t="s">
        <v>42</v>
      </c>
      <c r="AB37" s="40" t="s">
        <v>43</v>
      </c>
      <c r="AC37" s="8" t="s">
        <v>204</v>
      </c>
    </row>
    <row r="38" spans="2:29" ht="20" customHeight="1" thickBot="1">
      <c r="B38" s="128" t="s">
        <v>176</v>
      </c>
      <c r="C38" s="129"/>
      <c r="D38" s="215"/>
      <c r="E38" s="215"/>
      <c r="F38" s="215"/>
      <c r="G38" s="14"/>
      <c r="H38" s="3"/>
      <c r="I38" s="148" t="s">
        <v>178</v>
      </c>
      <c r="J38" s="149"/>
      <c r="K38" s="7"/>
      <c r="M38" s="114" t="s">
        <v>620</v>
      </c>
      <c r="N38" s="115"/>
      <c r="O38" s="7"/>
      <c r="Q38" s="124" t="s">
        <v>747</v>
      </c>
      <c r="R38" s="125"/>
      <c r="T38" s="132" t="s">
        <v>752</v>
      </c>
      <c r="U38" s="133"/>
      <c r="Y38" s="67" t="s">
        <v>205</v>
      </c>
      <c r="Z38" s="8" t="s">
        <v>34</v>
      </c>
      <c r="AA38" s="8" t="s">
        <v>42</v>
      </c>
      <c r="AB38" s="8" t="s">
        <v>43</v>
      </c>
      <c r="AC38" s="8" t="s">
        <v>55</v>
      </c>
    </row>
    <row r="39" spans="2:29" ht="21" thickBot="1">
      <c r="B39" s="130" t="s">
        <v>177</v>
      </c>
      <c r="C39" s="131"/>
      <c r="D39" s="9"/>
      <c r="E39" s="9"/>
      <c r="F39" s="9"/>
      <c r="G39" s="13"/>
      <c r="H39" s="1"/>
      <c r="I39" s="148" t="s">
        <v>179</v>
      </c>
      <c r="J39" s="149"/>
      <c r="K39" s="7"/>
      <c r="M39" t="s">
        <v>746</v>
      </c>
      <c r="O39" s="7"/>
      <c r="Q39" s="152" t="s">
        <v>748</v>
      </c>
      <c r="R39" s="153"/>
      <c r="T39" s="134" t="s">
        <v>190</v>
      </c>
      <c r="U39" s="135"/>
      <c r="Y39" s="67" t="s">
        <v>206</v>
      </c>
      <c r="Z39" s="8" t="s">
        <v>35</v>
      </c>
      <c r="AA39" s="8" t="s">
        <v>42</v>
      </c>
      <c r="AB39" s="8" t="s">
        <v>43</v>
      </c>
      <c r="AC39" s="8" t="s">
        <v>56</v>
      </c>
    </row>
    <row r="40" spans="2:29" ht="20" customHeight="1">
      <c r="G40" s="11"/>
      <c r="I40" s="148" t="s">
        <v>180</v>
      </c>
      <c r="J40" s="149"/>
      <c r="K40" s="7"/>
      <c r="O40" s="7"/>
      <c r="Q40" s="124" t="s">
        <v>749</v>
      </c>
      <c r="R40" s="125"/>
      <c r="Y40" s="67" t="s">
        <v>762</v>
      </c>
      <c r="Z40" s="214" t="s">
        <v>740</v>
      </c>
      <c r="AA40" s="8" t="s">
        <v>42</v>
      </c>
      <c r="AB40" s="8" t="s">
        <v>43</v>
      </c>
      <c r="AC40" s="214" t="s">
        <v>764</v>
      </c>
    </row>
    <row r="41" spans="2:29" ht="21" customHeight="1">
      <c r="G41" s="11"/>
      <c r="I41" s="132" t="s">
        <v>482</v>
      </c>
      <c r="J41" s="133"/>
      <c r="K41" s="7"/>
      <c r="Q41" s="124" t="s">
        <v>750</v>
      </c>
      <c r="R41" s="125"/>
      <c r="Y41" s="67" t="s">
        <v>210</v>
      </c>
      <c r="Z41" s="8" t="s">
        <v>209</v>
      </c>
      <c r="AA41" s="8" t="s">
        <v>42</v>
      </c>
      <c r="AB41" s="8" t="s">
        <v>43</v>
      </c>
      <c r="AC41" s="8" t="s">
        <v>208</v>
      </c>
    </row>
    <row r="42" spans="2:29" ht="20" customHeight="1" thickBot="1">
      <c r="G42" s="11"/>
      <c r="I42" s="130" t="s">
        <v>483</v>
      </c>
      <c r="J42" s="131"/>
      <c r="Q42" s="152" t="s">
        <v>754</v>
      </c>
      <c r="R42" s="153"/>
      <c r="Y42" s="67" t="s">
        <v>211</v>
      </c>
      <c r="Z42" s="8" t="s">
        <v>36</v>
      </c>
      <c r="AA42" s="8" t="s">
        <v>42</v>
      </c>
      <c r="AB42" s="8" t="s">
        <v>43</v>
      </c>
      <c r="AC42" s="8" t="s">
        <v>59</v>
      </c>
    </row>
    <row r="43" spans="2:29" ht="20" customHeight="1">
      <c r="G43" s="11"/>
      <c r="Q43" s="124" t="s">
        <v>751</v>
      </c>
      <c r="R43" s="125"/>
      <c r="Y43" s="67" t="s">
        <v>214</v>
      </c>
      <c r="Z43" s="8" t="s">
        <v>622</v>
      </c>
      <c r="AA43" s="8" t="s">
        <v>42</v>
      </c>
      <c r="AB43" s="8" t="s">
        <v>43</v>
      </c>
      <c r="AC43" s="8" t="s">
        <v>624</v>
      </c>
    </row>
    <row r="44" spans="2:29" ht="21" thickBot="1">
      <c r="G44" s="11"/>
      <c r="Q44" s="114" t="s">
        <v>190</v>
      </c>
      <c r="R44" s="115"/>
      <c r="Y44" s="67" t="s">
        <v>215</v>
      </c>
      <c r="Z44" s="8" t="s">
        <v>18</v>
      </c>
      <c r="AA44" s="8" t="s">
        <v>42</v>
      </c>
      <c r="AB44" s="8" t="s">
        <v>43</v>
      </c>
      <c r="AC44" s="8" t="s">
        <v>62</v>
      </c>
    </row>
    <row r="45" spans="2:29" ht="21" thickBot="1">
      <c r="G45" s="11"/>
      <c r="O45" s="7"/>
      <c r="Y45" s="67" t="s">
        <v>765</v>
      </c>
      <c r="Z45" s="214" t="s">
        <v>740</v>
      </c>
      <c r="AA45" s="8" t="s">
        <v>42</v>
      </c>
      <c r="AB45" s="8" t="s">
        <v>43</v>
      </c>
      <c r="AC45" s="214" t="s">
        <v>764</v>
      </c>
    </row>
    <row r="46" spans="2:29" ht="20" customHeight="1">
      <c r="G46" s="11"/>
      <c r="O46" s="9"/>
      <c r="Q46" s="116" t="s">
        <v>10</v>
      </c>
      <c r="R46" s="117"/>
      <c r="Y46" s="67" t="s">
        <v>216</v>
      </c>
      <c r="Z46" s="8" t="s">
        <v>202</v>
      </c>
      <c r="AA46" s="8" t="s">
        <v>42</v>
      </c>
      <c r="AB46" s="8" t="s">
        <v>43</v>
      </c>
      <c r="AC46" s="8" t="s">
        <v>54</v>
      </c>
    </row>
    <row r="47" spans="2:29" ht="20" customHeight="1">
      <c r="G47" s="11"/>
      <c r="Q47" s="118"/>
      <c r="R47" s="119"/>
      <c r="Y47" s="67" t="s">
        <v>759</v>
      </c>
      <c r="Z47" s="40" t="s">
        <v>203</v>
      </c>
      <c r="AA47" s="40" t="s">
        <v>42</v>
      </c>
      <c r="AB47" s="40" t="s">
        <v>43</v>
      </c>
      <c r="AC47" s="8" t="s">
        <v>204</v>
      </c>
    </row>
    <row r="48" spans="2:29" ht="20" customHeight="1">
      <c r="G48" s="11"/>
      <c r="Q48" s="138" t="s">
        <v>757</v>
      </c>
      <c r="R48" s="139"/>
      <c r="Y48" s="67" t="s">
        <v>760</v>
      </c>
      <c r="Z48" s="8" t="s">
        <v>34</v>
      </c>
      <c r="AA48" s="8" t="s">
        <v>42</v>
      </c>
      <c r="AB48" s="8" t="s">
        <v>43</v>
      </c>
      <c r="AC48" s="8" t="s">
        <v>55</v>
      </c>
    </row>
    <row r="49" spans="7:29" ht="20" customHeight="1" thickBot="1">
      <c r="G49" s="11"/>
      <c r="Q49" s="114" t="s">
        <v>190</v>
      </c>
      <c r="R49" s="115"/>
      <c r="Y49" s="67" t="s">
        <v>761</v>
      </c>
      <c r="Z49" s="8" t="s">
        <v>35</v>
      </c>
      <c r="AA49" s="8" t="s">
        <v>42</v>
      </c>
      <c r="AB49" s="8" t="s">
        <v>43</v>
      </c>
      <c r="AC49" s="8" t="s">
        <v>56</v>
      </c>
    </row>
    <row r="50" spans="7:29" ht="21" thickBot="1">
      <c r="G50" s="11"/>
      <c r="Y50" s="67" t="s">
        <v>756</v>
      </c>
      <c r="Z50" s="8" t="s">
        <v>421</v>
      </c>
      <c r="AA50" s="8" t="s">
        <v>42</v>
      </c>
      <c r="AB50" s="8" t="s">
        <v>43</v>
      </c>
      <c r="AC50" s="8" t="s">
        <v>422</v>
      </c>
    </row>
    <row r="51" spans="7:29" ht="20" customHeight="1">
      <c r="G51" s="11"/>
      <c r="I51" s="140" t="s">
        <v>337</v>
      </c>
      <c r="J51" s="141"/>
      <c r="M51" s="144" t="s">
        <v>338</v>
      </c>
      <c r="N51" s="145"/>
      <c r="Y51" s="67" t="s">
        <v>755</v>
      </c>
      <c r="Z51" s="214" t="s">
        <v>740</v>
      </c>
      <c r="AA51" s="8" t="s">
        <v>42</v>
      </c>
      <c r="AB51" s="8" t="s">
        <v>43</v>
      </c>
      <c r="AC51" s="214" t="s">
        <v>766</v>
      </c>
    </row>
    <row r="52" spans="7:29">
      <c r="G52" s="11"/>
      <c r="I52" s="142"/>
      <c r="J52" s="143"/>
      <c r="M52" s="146"/>
      <c r="N52" s="147"/>
      <c r="Y52" s="67" t="s">
        <v>753</v>
      </c>
      <c r="Z52" s="8" t="s">
        <v>37</v>
      </c>
      <c r="AA52" s="8" t="s">
        <v>42</v>
      </c>
      <c r="AB52" s="8" t="s">
        <v>43</v>
      </c>
      <c r="AC52" s="8" t="s">
        <v>64</v>
      </c>
    </row>
    <row r="53" spans="7:29" ht="21" thickBot="1">
      <c r="G53" s="11"/>
      <c r="I53" s="124" t="s">
        <v>648</v>
      </c>
      <c r="J53" s="125"/>
      <c r="M53" s="114" t="s">
        <v>651</v>
      </c>
      <c r="N53" s="115"/>
      <c r="Y53" s="67" t="s">
        <v>758</v>
      </c>
      <c r="Z53" s="8" t="s">
        <v>40</v>
      </c>
      <c r="AA53" s="8" t="s">
        <v>42</v>
      </c>
      <c r="AB53" s="8" t="s">
        <v>43</v>
      </c>
      <c r="AC53" s="8" t="s">
        <v>65</v>
      </c>
    </row>
    <row r="54" spans="7:29">
      <c r="G54" s="11"/>
      <c r="I54" s="124" t="s">
        <v>649</v>
      </c>
      <c r="J54" s="125"/>
      <c r="Y54" s="67" t="s">
        <v>653</v>
      </c>
      <c r="Z54" s="8" t="s">
        <v>15</v>
      </c>
      <c r="AA54" s="8" t="s">
        <v>42</v>
      </c>
      <c r="AB54" s="8" t="s">
        <v>43</v>
      </c>
      <c r="AC54" s="8" t="s">
        <v>52</v>
      </c>
    </row>
    <row r="55" spans="7:29" ht="20" customHeight="1" thickBot="1">
      <c r="G55" s="11"/>
      <c r="I55" s="114" t="s">
        <v>650</v>
      </c>
      <c r="J55" s="115"/>
      <c r="Y55" s="67" t="s">
        <v>198</v>
      </c>
      <c r="Z55" s="8" t="s">
        <v>33</v>
      </c>
      <c r="AA55" s="8" t="s">
        <v>42</v>
      </c>
      <c r="AB55" s="8" t="s">
        <v>43</v>
      </c>
      <c r="AC55" s="8" t="s">
        <v>53</v>
      </c>
    </row>
    <row r="56" spans="7:29" ht="19" customHeight="1">
      <c r="G56" s="11"/>
      <c r="M56" s="120" t="s">
        <v>16</v>
      </c>
      <c r="N56" s="121"/>
      <c r="Y56" s="67" t="s">
        <v>199</v>
      </c>
      <c r="Z56" s="8" t="s">
        <v>656</v>
      </c>
      <c r="AA56" s="8" t="s">
        <v>42</v>
      </c>
      <c r="AB56" s="8" t="s">
        <v>43</v>
      </c>
      <c r="AC56" s="8" t="s">
        <v>657</v>
      </c>
    </row>
    <row r="57" spans="7:29">
      <c r="G57" s="11"/>
      <c r="M57" s="122"/>
      <c r="N57" s="123"/>
      <c r="Y57" s="67" t="s">
        <v>654</v>
      </c>
      <c r="Z57" s="8" t="s">
        <v>13</v>
      </c>
      <c r="AA57" s="8" t="s">
        <v>42</v>
      </c>
      <c r="AB57" s="8" t="s">
        <v>43</v>
      </c>
      <c r="AC57" s="8" t="s">
        <v>51</v>
      </c>
    </row>
    <row r="58" spans="7:29">
      <c r="G58" s="11"/>
      <c r="M58" s="138" t="s">
        <v>652</v>
      </c>
      <c r="N58" s="139"/>
      <c r="Y58" s="67" t="s">
        <v>655</v>
      </c>
      <c r="Z58" s="8" t="s">
        <v>32</v>
      </c>
      <c r="AA58" s="8" t="s">
        <v>42</v>
      </c>
      <c r="AB58" s="8" t="s">
        <v>43</v>
      </c>
      <c r="AC58" s="8" t="s">
        <v>57</v>
      </c>
    </row>
    <row r="59" spans="7:29" ht="21" thickBot="1">
      <c r="M59" s="114" t="s">
        <v>190</v>
      </c>
      <c r="N59" s="115"/>
    </row>
    <row r="64" spans="7:29">
      <c r="U64" s="15"/>
      <c r="V64" s="15"/>
    </row>
    <row r="65" spans="21:22">
      <c r="U65" s="15"/>
      <c r="V65" s="15"/>
    </row>
    <row r="66" spans="21:22">
      <c r="U66" s="15"/>
      <c r="V66" s="15"/>
    </row>
    <row r="67" spans="21:22">
      <c r="U67" s="15"/>
      <c r="V67" s="15"/>
    </row>
    <row r="68" spans="21:22">
      <c r="U68" s="15"/>
      <c r="V68" s="15"/>
    </row>
    <row r="69" spans="21:22">
      <c r="U69" s="15"/>
      <c r="V69" s="15"/>
    </row>
    <row r="70" spans="21:22">
      <c r="U70" s="15"/>
      <c r="V70" s="15"/>
    </row>
    <row r="71" spans="21:22">
      <c r="U71" s="15"/>
      <c r="V71" s="15"/>
    </row>
    <row r="72" spans="21:22">
      <c r="U72" s="15"/>
      <c r="V72" s="15"/>
    </row>
    <row r="73" spans="21:22">
      <c r="U73" s="15"/>
      <c r="V73" s="15"/>
    </row>
  </sheetData>
  <mergeCells count="69">
    <mergeCell ref="D22:E23"/>
    <mergeCell ref="D27:E28"/>
    <mergeCell ref="D24:E24"/>
    <mergeCell ref="Q49:R49"/>
    <mergeCell ref="Q48:R48"/>
    <mergeCell ref="Q46:R47"/>
    <mergeCell ref="Q40:R40"/>
    <mergeCell ref="Q41:R41"/>
    <mergeCell ref="Q42:R42"/>
    <mergeCell ref="Q44:R44"/>
    <mergeCell ref="Q43:R43"/>
    <mergeCell ref="Y13:AA15"/>
    <mergeCell ref="B2:G3"/>
    <mergeCell ref="P3:Q3"/>
    <mergeCell ref="P2:Q2"/>
    <mergeCell ref="H2:N3"/>
    <mergeCell ref="I9:J9"/>
    <mergeCell ref="B9:C9"/>
    <mergeCell ref="B5:G6"/>
    <mergeCell ref="M13:N14"/>
    <mergeCell ref="M15:N15"/>
    <mergeCell ref="B15:C15"/>
    <mergeCell ref="I13:J14"/>
    <mergeCell ref="B13:C14"/>
    <mergeCell ref="Q19:R20"/>
    <mergeCell ref="M19:N20"/>
    <mergeCell ref="Q22:R22"/>
    <mergeCell ref="Q21:R21"/>
    <mergeCell ref="M22:N22"/>
    <mergeCell ref="M21:N21"/>
    <mergeCell ref="M31:N32"/>
    <mergeCell ref="M35:N35"/>
    <mergeCell ref="M34:N34"/>
    <mergeCell ref="M33:N33"/>
    <mergeCell ref="Q31:R32"/>
    <mergeCell ref="I42:J42"/>
    <mergeCell ref="M38:N38"/>
    <mergeCell ref="I37:J37"/>
    <mergeCell ref="I40:J40"/>
    <mergeCell ref="I38:J38"/>
    <mergeCell ref="I39:J39"/>
    <mergeCell ref="T36:U37"/>
    <mergeCell ref="Q33:R33"/>
    <mergeCell ref="Q36:R37"/>
    <mergeCell ref="Q39:R39"/>
    <mergeCell ref="Q38:R38"/>
    <mergeCell ref="T39:U39"/>
    <mergeCell ref="T38:U38"/>
    <mergeCell ref="M59:N59"/>
    <mergeCell ref="I54:J54"/>
    <mergeCell ref="M58:N58"/>
    <mergeCell ref="I51:J52"/>
    <mergeCell ref="M51:N52"/>
    <mergeCell ref="M16:N16"/>
    <mergeCell ref="D17:E18"/>
    <mergeCell ref="M53:N53"/>
    <mergeCell ref="M56:N57"/>
    <mergeCell ref="I53:J53"/>
    <mergeCell ref="B37:C37"/>
    <mergeCell ref="B38:C38"/>
    <mergeCell ref="B39:C39"/>
    <mergeCell ref="I41:J41"/>
    <mergeCell ref="D19:E19"/>
    <mergeCell ref="M36:N36"/>
    <mergeCell ref="I55:J55"/>
    <mergeCell ref="M25:N25"/>
    <mergeCell ref="M24:N24"/>
    <mergeCell ref="M23:N23"/>
    <mergeCell ref="M37:N37"/>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2965F-EAFB-F147-B3D3-561397E1FA19}">
  <dimension ref="A1:F55"/>
  <sheetViews>
    <sheetView topLeftCell="A26" workbookViewId="0">
      <selection activeCell="F41" sqref="F4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12</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S-05-02</v>
      </c>
      <c r="E8" s="209"/>
      <c r="F8" s="209"/>
    </row>
    <row r="9" spans="1:6">
      <c r="B9" s="205"/>
      <c r="C9" s="21" t="s">
        <v>454</v>
      </c>
      <c r="D9" s="209" t="str">
        <f>VLOOKUP($A$1,画面一覧!$B$9:$O$24,2,)</f>
        <v>レシピ編集画面</v>
      </c>
      <c r="E9" s="209"/>
      <c r="F9" s="209"/>
    </row>
    <row r="10" spans="1:6" ht="21" thickBot="1">
      <c r="B10" s="205"/>
      <c r="C10" s="73" t="s">
        <v>455</v>
      </c>
      <c r="D10" s="209" t="str">
        <f>VLOOKUP($A$1,画面一覧!$B$9:$O$24,8,)</f>
        <v>ログインユーザーが登録したレシピを編集するための画面。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613</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ht="21">
      <c r="B37" s="91" t="s">
        <v>469</v>
      </c>
      <c r="C37" s="8" t="s">
        <v>593</v>
      </c>
      <c r="D37" s="91" t="s">
        <v>499</v>
      </c>
      <c r="E37" s="91"/>
      <c r="F37" s="93" t="s">
        <v>599</v>
      </c>
    </row>
    <row r="38" spans="2:6" ht="21">
      <c r="B38" s="91" t="s">
        <v>470</v>
      </c>
      <c r="C38" s="8" t="s">
        <v>594</v>
      </c>
      <c r="D38" s="91" t="s">
        <v>598</v>
      </c>
      <c r="E38" s="91"/>
      <c r="F38" s="93" t="s">
        <v>600</v>
      </c>
    </row>
    <row r="39" spans="2:6" ht="21">
      <c r="B39" s="90" t="s">
        <v>471</v>
      </c>
      <c r="C39" s="66" t="s">
        <v>595</v>
      </c>
      <c r="D39" s="91" t="s">
        <v>43</v>
      </c>
      <c r="E39" s="90"/>
      <c r="F39" s="93" t="s">
        <v>601</v>
      </c>
    </row>
    <row r="40" spans="2:6" ht="21">
      <c r="B40" s="90" t="s">
        <v>472</v>
      </c>
      <c r="C40" s="66" t="s">
        <v>154</v>
      </c>
      <c r="D40" s="91" t="s">
        <v>499</v>
      </c>
      <c r="E40" s="90"/>
      <c r="F40" s="93" t="s">
        <v>602</v>
      </c>
    </row>
    <row r="41" spans="2:6" ht="21">
      <c r="B41" s="90" t="s">
        <v>490</v>
      </c>
      <c r="C41" s="66" t="s">
        <v>596</v>
      </c>
      <c r="D41" s="91" t="s">
        <v>556</v>
      </c>
      <c r="E41" s="90"/>
      <c r="F41" s="93" t="s">
        <v>833</v>
      </c>
    </row>
    <row r="42" spans="2:6" ht="21">
      <c r="B42" s="90" t="s">
        <v>491</v>
      </c>
      <c r="C42" s="66" t="s">
        <v>17</v>
      </c>
      <c r="D42" s="90" t="s">
        <v>43</v>
      </c>
      <c r="E42" s="90"/>
      <c r="F42" s="93" t="s">
        <v>603</v>
      </c>
    </row>
    <row r="43" spans="2:6" ht="22" thickBot="1">
      <c r="B43" s="64" t="s">
        <v>504</v>
      </c>
      <c r="C43" s="19" t="s">
        <v>633</v>
      </c>
      <c r="D43" s="64" t="s">
        <v>43</v>
      </c>
      <c r="E43" s="64"/>
      <c r="F43" s="92" t="s">
        <v>634</v>
      </c>
    </row>
    <row r="44" spans="2:6" ht="6" customHeight="1" thickBot="1">
      <c r="B44" s="80"/>
      <c r="C44" s="9"/>
      <c r="D44" s="9"/>
      <c r="E44" s="9"/>
      <c r="F44" s="79"/>
    </row>
    <row r="45" spans="2:6" ht="21" thickBot="1">
      <c r="B45" s="201" t="s">
        <v>473</v>
      </c>
      <c r="C45" s="202"/>
      <c r="D45" s="202"/>
      <c r="E45" s="202"/>
      <c r="F45" s="203"/>
    </row>
    <row r="46" spans="2:6">
      <c r="B46" s="78" t="s">
        <v>605</v>
      </c>
      <c r="C46" s="15"/>
      <c r="D46" s="15"/>
      <c r="E46" s="15"/>
      <c r="F46" s="79"/>
    </row>
    <row r="47" spans="2:6">
      <c r="B47" s="78" t="s">
        <v>606</v>
      </c>
      <c r="C47" s="15"/>
      <c r="D47" s="15"/>
      <c r="E47" s="15"/>
      <c r="F47" s="79"/>
    </row>
    <row r="48" spans="2:6">
      <c r="B48" s="78" t="s">
        <v>607</v>
      </c>
      <c r="C48" s="15"/>
      <c r="D48" s="15"/>
      <c r="E48" s="15"/>
      <c r="F48" s="79"/>
    </row>
    <row r="49" spans="2:6">
      <c r="B49" s="78" t="s">
        <v>608</v>
      </c>
      <c r="C49" s="15"/>
      <c r="D49" s="15"/>
      <c r="E49" s="15"/>
      <c r="F49" s="79"/>
    </row>
    <row r="50" spans="2:6">
      <c r="B50" s="78" t="s">
        <v>635</v>
      </c>
      <c r="C50" s="15"/>
      <c r="D50" s="15"/>
      <c r="E50" s="15"/>
      <c r="F50" s="79"/>
    </row>
    <row r="51" spans="2:6">
      <c r="B51" s="78" t="s">
        <v>636</v>
      </c>
      <c r="C51" s="15"/>
      <c r="D51" s="15"/>
      <c r="E51" s="15"/>
      <c r="F51" s="79"/>
    </row>
    <row r="52" spans="2:6">
      <c r="B52" s="78" t="s">
        <v>611</v>
      </c>
      <c r="C52" s="15"/>
      <c r="D52" s="15"/>
      <c r="E52" s="15"/>
      <c r="F52" s="79"/>
    </row>
    <row r="53" spans="2:6">
      <c r="B53" s="78"/>
      <c r="C53" s="15"/>
      <c r="D53" s="15"/>
      <c r="E53" s="15"/>
      <c r="F53" s="79"/>
    </row>
    <row r="54" spans="2:6">
      <c r="B54" s="78"/>
      <c r="C54" s="15"/>
      <c r="D54" s="15"/>
      <c r="E54" s="15"/>
      <c r="F54" s="79"/>
    </row>
    <row r="55" spans="2:6">
      <c r="B55" s="81"/>
      <c r="C55" s="56"/>
      <c r="D55" s="56"/>
      <c r="E55" s="56"/>
      <c r="F55" s="82"/>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D47838-7710-9848-9F2B-8C8FCBEEDCAF}">
  <dimension ref="A1:F51"/>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S-06-01</v>
      </c>
      <c r="E8" s="209"/>
      <c r="F8" s="209"/>
    </row>
    <row r="9" spans="1:6">
      <c r="B9" s="205"/>
      <c r="C9" s="21" t="s">
        <v>454</v>
      </c>
      <c r="D9" s="209" t="str">
        <f>VLOOKUP($A$1,画面一覧!$B$9:$O$24,2,)</f>
        <v>レシピツイート画面</v>
      </c>
      <c r="E9" s="209"/>
      <c r="F9" s="209"/>
    </row>
    <row r="10" spans="1:6" ht="21" thickBot="1">
      <c r="B10" s="205"/>
      <c r="C10" s="73" t="s">
        <v>455</v>
      </c>
      <c r="D10" s="209" t="str">
        <f>VLOOKUP($A$1,画面一覧!$B$9:$O$24,8,)</f>
        <v>ログインユーザーが登録したレシピをツイートするための画面。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637</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ht="21">
      <c r="B37" s="91" t="s">
        <v>469</v>
      </c>
      <c r="C37" s="8" t="s">
        <v>638</v>
      </c>
      <c r="D37" s="91" t="s">
        <v>499</v>
      </c>
      <c r="E37" s="91"/>
      <c r="F37" s="93" t="s">
        <v>640</v>
      </c>
    </row>
    <row r="38" spans="2:6" ht="21">
      <c r="B38" s="91" t="s">
        <v>470</v>
      </c>
      <c r="C38" s="8" t="s">
        <v>17</v>
      </c>
      <c r="D38" s="91" t="s">
        <v>43</v>
      </c>
      <c r="E38" s="91"/>
      <c r="F38" s="93" t="s">
        <v>641</v>
      </c>
    </row>
    <row r="39" spans="2:6" ht="22" thickBot="1">
      <c r="B39" s="64" t="s">
        <v>471</v>
      </c>
      <c r="C39" s="19" t="s">
        <v>639</v>
      </c>
      <c r="D39" s="64" t="s">
        <v>43</v>
      </c>
      <c r="E39" s="64"/>
      <c r="F39" s="92" t="s">
        <v>642</v>
      </c>
    </row>
    <row r="40" spans="2:6" ht="6" customHeight="1" thickBot="1">
      <c r="B40" s="80"/>
      <c r="C40" s="9"/>
      <c r="D40" s="9"/>
      <c r="E40" s="9"/>
      <c r="F40" s="79"/>
    </row>
    <row r="41" spans="2:6" ht="21" thickBot="1">
      <c r="B41" s="201" t="s">
        <v>473</v>
      </c>
      <c r="C41" s="202"/>
      <c r="D41" s="202"/>
      <c r="E41" s="202"/>
      <c r="F41" s="203"/>
    </row>
    <row r="42" spans="2:6">
      <c r="B42" s="78" t="s">
        <v>643</v>
      </c>
      <c r="C42" s="15"/>
      <c r="D42" s="15"/>
      <c r="E42" s="15"/>
      <c r="F42" s="79"/>
    </row>
    <row r="43" spans="2:6">
      <c r="B43" s="78" t="s">
        <v>644</v>
      </c>
      <c r="C43" s="15"/>
      <c r="D43" s="15"/>
      <c r="E43" s="15"/>
      <c r="F43" s="79"/>
    </row>
    <row r="44" spans="2:6">
      <c r="B44" s="78" t="s">
        <v>645</v>
      </c>
      <c r="C44" s="15"/>
      <c r="D44" s="15"/>
      <c r="E44" s="15"/>
      <c r="F44" s="79"/>
    </row>
    <row r="45" spans="2:6">
      <c r="B45" s="78"/>
      <c r="C45" s="15"/>
      <c r="D45" s="15"/>
      <c r="E45" s="15"/>
      <c r="F45" s="79"/>
    </row>
    <row r="46" spans="2:6">
      <c r="B46" s="78"/>
      <c r="C46" s="15"/>
      <c r="D46" s="15"/>
      <c r="E46" s="15"/>
      <c r="F46" s="79"/>
    </row>
    <row r="47" spans="2:6">
      <c r="B47" s="78"/>
      <c r="C47" s="15"/>
      <c r="D47" s="15"/>
      <c r="E47" s="15"/>
      <c r="F47" s="79"/>
    </row>
    <row r="48" spans="2:6">
      <c r="B48" s="78"/>
      <c r="C48" s="15"/>
      <c r="D48" s="15"/>
      <c r="E48" s="15"/>
      <c r="F48" s="79"/>
    </row>
    <row r="49" spans="2:6">
      <c r="B49" s="78"/>
      <c r="C49" s="15"/>
      <c r="D49" s="15"/>
      <c r="E49" s="15"/>
      <c r="F49" s="79"/>
    </row>
    <row r="50" spans="2:6">
      <c r="B50" s="78"/>
      <c r="C50" s="15"/>
      <c r="D50" s="15"/>
      <c r="E50" s="15"/>
      <c r="F50" s="79"/>
    </row>
    <row r="51" spans="2:6">
      <c r="B51" s="81"/>
      <c r="C51" s="56"/>
      <c r="D51" s="56"/>
      <c r="E51" s="56"/>
      <c r="F51" s="82"/>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6FFC1-DD03-7F43-935D-E447CCBE4A68}">
  <dimension ref="A1:F53"/>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14</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S-20-01</v>
      </c>
      <c r="E8" s="209"/>
      <c r="F8" s="209"/>
    </row>
    <row r="9" spans="1:6">
      <c r="B9" s="205"/>
      <c r="C9" s="21" t="s">
        <v>454</v>
      </c>
      <c r="D9" s="209" t="str">
        <f>VLOOKUP($A$1,画面一覧!$B$9:$O$24,2,)</f>
        <v>管理者ホーム画面</v>
      </c>
      <c r="E9" s="209"/>
      <c r="F9" s="209"/>
    </row>
    <row r="10" spans="1:6" ht="21" thickBot="1">
      <c r="B10" s="205"/>
      <c r="C10" s="73" t="s">
        <v>455</v>
      </c>
      <c r="D10" s="209" t="str">
        <f>VLOOKUP($A$1,画面一覧!$B$9:$O$24,8,)</f>
        <v>ログイン後の管理者のトップ画面。登録されている。食材一覧を表示する。</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612</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ht="42">
      <c r="B37" s="91" t="s">
        <v>469</v>
      </c>
      <c r="C37" s="8" t="s">
        <v>559</v>
      </c>
      <c r="D37" s="91" t="s">
        <v>43</v>
      </c>
      <c r="E37" s="91"/>
      <c r="F37" s="93" t="s">
        <v>560</v>
      </c>
    </row>
    <row r="38" spans="2:6" ht="21">
      <c r="B38" s="91" t="s">
        <v>470</v>
      </c>
      <c r="C38" s="8" t="s">
        <v>561</v>
      </c>
      <c r="D38" s="91" t="s">
        <v>43</v>
      </c>
      <c r="E38" s="91"/>
      <c r="F38" s="93" t="s">
        <v>562</v>
      </c>
    </row>
    <row r="39" spans="2:6" ht="21">
      <c r="B39" s="91" t="s">
        <v>471</v>
      </c>
      <c r="C39" s="8" t="s">
        <v>663</v>
      </c>
      <c r="D39" s="91" t="s">
        <v>43</v>
      </c>
      <c r="E39" s="91"/>
      <c r="F39" s="93" t="s">
        <v>664</v>
      </c>
    </row>
    <row r="40" spans="2:6" ht="21">
      <c r="B40" s="90" t="s">
        <v>472</v>
      </c>
      <c r="C40" s="66" t="s">
        <v>615</v>
      </c>
      <c r="D40" s="90" t="s">
        <v>476</v>
      </c>
      <c r="E40" s="90"/>
      <c r="F40" s="94" t="s">
        <v>646</v>
      </c>
    </row>
    <row r="41" spans="2:6" ht="22" thickBot="1">
      <c r="B41" s="64" t="s">
        <v>490</v>
      </c>
      <c r="C41" s="19" t="s">
        <v>616</v>
      </c>
      <c r="D41" s="64" t="s">
        <v>476</v>
      </c>
      <c r="E41" s="64"/>
      <c r="F41" s="92" t="s">
        <v>647</v>
      </c>
    </row>
    <row r="42" spans="2:6" ht="6" customHeight="1" thickBot="1">
      <c r="B42" s="80"/>
      <c r="C42" s="9"/>
      <c r="D42" s="9"/>
      <c r="E42" s="9"/>
      <c r="F42" s="79"/>
    </row>
    <row r="43" spans="2:6" ht="21" thickBot="1">
      <c r="B43" s="201" t="s">
        <v>473</v>
      </c>
      <c r="C43" s="202"/>
      <c r="D43" s="202"/>
      <c r="E43" s="202"/>
      <c r="F43" s="203"/>
    </row>
    <row r="44" spans="2:6">
      <c r="B44" s="78" t="s">
        <v>576</v>
      </c>
      <c r="C44" s="15"/>
      <c r="D44" s="15"/>
      <c r="E44" s="15"/>
      <c r="F44" s="79"/>
    </row>
    <row r="45" spans="2:6">
      <c r="B45" s="78" t="s">
        <v>579</v>
      </c>
      <c r="C45" s="15"/>
      <c r="D45" s="15"/>
      <c r="E45" s="15"/>
      <c r="F45" s="79"/>
    </row>
    <row r="46" spans="2:6">
      <c r="B46" s="78" t="s">
        <v>577</v>
      </c>
      <c r="C46" s="15"/>
      <c r="D46" s="15"/>
      <c r="E46" s="15"/>
      <c r="F46" s="79"/>
    </row>
    <row r="47" spans="2:6">
      <c r="B47" s="78" t="s">
        <v>578</v>
      </c>
      <c r="C47" s="15"/>
      <c r="D47" s="15"/>
      <c r="E47" s="15"/>
      <c r="F47" s="79"/>
    </row>
    <row r="48" spans="2:6">
      <c r="B48" s="78" t="s">
        <v>580</v>
      </c>
      <c r="C48" s="15"/>
      <c r="D48" s="15"/>
      <c r="E48" s="15"/>
      <c r="F48" s="79"/>
    </row>
    <row r="49" spans="2:6">
      <c r="B49" s="78"/>
      <c r="C49" s="15"/>
      <c r="D49" s="15"/>
      <c r="E49" s="15"/>
      <c r="F49" s="79"/>
    </row>
    <row r="50" spans="2:6">
      <c r="B50" s="78"/>
      <c r="C50" s="15"/>
      <c r="D50" s="15"/>
      <c r="E50" s="15"/>
      <c r="F50" s="79"/>
    </row>
    <row r="51" spans="2:6">
      <c r="B51" s="78"/>
      <c r="C51" s="15"/>
      <c r="D51" s="15"/>
      <c r="E51" s="15"/>
      <c r="F51" s="79"/>
    </row>
    <row r="52" spans="2:6">
      <c r="B52" s="78"/>
      <c r="C52" s="15"/>
      <c r="D52" s="15"/>
      <c r="E52" s="15"/>
      <c r="F52" s="79"/>
    </row>
    <row r="53" spans="2:6">
      <c r="B53" s="81"/>
      <c r="C53" s="56"/>
      <c r="D53" s="56"/>
      <c r="E53" s="56"/>
      <c r="F53" s="82"/>
    </row>
  </sheetData>
  <mergeCells count="9">
    <mergeCell ref="B33:F33"/>
    <mergeCell ref="B34:F35"/>
    <mergeCell ref="B43:F43"/>
    <mergeCell ref="B2:F2"/>
    <mergeCell ref="B3:B7"/>
    <mergeCell ref="B8:B10"/>
    <mergeCell ref="D8:F8"/>
    <mergeCell ref="D9:F9"/>
    <mergeCell ref="D10:F10"/>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ED6E-B015-0748-B7BD-7CAF4BE4D955}">
  <dimension ref="A1:F57"/>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15</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S-21-01</v>
      </c>
      <c r="E8" s="209"/>
      <c r="F8" s="209"/>
    </row>
    <row r="9" spans="1:6">
      <c r="B9" s="205"/>
      <c r="C9" s="21" t="s">
        <v>454</v>
      </c>
      <c r="D9" s="209" t="str">
        <f>VLOOKUP($A$1,画面一覧!$B$9:$O$24,2,)</f>
        <v>食材登録画面</v>
      </c>
      <c r="E9" s="209"/>
      <c r="F9" s="209"/>
    </row>
    <row r="10" spans="1:6" ht="21" thickBot="1">
      <c r="B10" s="205"/>
      <c r="C10" s="73" t="s">
        <v>455</v>
      </c>
      <c r="D10" s="209" t="str">
        <f>VLOOKUP($A$1,画面一覧!$B$9:$O$24,8,)</f>
        <v>管理者が食材情報を登録するための画面。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677</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ht="21">
      <c r="B37" s="91" t="s">
        <v>469</v>
      </c>
      <c r="C37" s="8" t="s">
        <v>665</v>
      </c>
      <c r="D37" s="91" t="s">
        <v>499</v>
      </c>
      <c r="E37" s="91"/>
      <c r="F37" s="93" t="s">
        <v>668</v>
      </c>
    </row>
    <row r="38" spans="2:6" ht="21">
      <c r="B38" s="91" t="s">
        <v>470</v>
      </c>
      <c r="C38" t="s">
        <v>138</v>
      </c>
      <c r="D38" s="91" t="s">
        <v>499</v>
      </c>
      <c r="E38" s="91"/>
      <c r="F38" s="93" t="s">
        <v>669</v>
      </c>
    </row>
    <row r="39" spans="2:6" ht="21">
      <c r="B39" s="90" t="s">
        <v>471</v>
      </c>
      <c r="C39" s="8" t="s">
        <v>139</v>
      </c>
      <c r="D39" s="91" t="s">
        <v>499</v>
      </c>
      <c r="E39" s="90"/>
      <c r="F39" s="93" t="s">
        <v>671</v>
      </c>
    </row>
    <row r="40" spans="2:6" ht="21">
      <c r="B40" s="90" t="s">
        <v>472</v>
      </c>
      <c r="C40" s="66" t="s">
        <v>140</v>
      </c>
      <c r="D40" s="91" t="s">
        <v>499</v>
      </c>
      <c r="E40" s="90"/>
      <c r="F40" s="93" t="s">
        <v>670</v>
      </c>
    </row>
    <row r="41" spans="2:6" ht="21">
      <c r="B41" s="90" t="s">
        <v>490</v>
      </c>
      <c r="C41" s="66" t="s">
        <v>595</v>
      </c>
      <c r="D41" s="90" t="s">
        <v>43</v>
      </c>
      <c r="E41" s="90"/>
      <c r="F41" s="94" t="s">
        <v>672</v>
      </c>
    </row>
    <row r="42" spans="2:6" ht="42">
      <c r="B42" s="90" t="s">
        <v>491</v>
      </c>
      <c r="C42" s="66" t="s">
        <v>666</v>
      </c>
      <c r="D42" s="90" t="s">
        <v>499</v>
      </c>
      <c r="E42" s="90"/>
      <c r="F42" s="94" t="s">
        <v>673</v>
      </c>
    </row>
    <row r="43" spans="2:6" ht="21">
      <c r="B43" s="90" t="s">
        <v>504</v>
      </c>
      <c r="C43" s="66" t="s">
        <v>137</v>
      </c>
      <c r="D43" s="90" t="s">
        <v>499</v>
      </c>
      <c r="E43" s="90"/>
      <c r="F43" s="94" t="s">
        <v>674</v>
      </c>
    </row>
    <row r="44" spans="2:6" ht="21">
      <c r="B44" s="90" t="s">
        <v>505</v>
      </c>
      <c r="C44" s="66" t="s">
        <v>667</v>
      </c>
      <c r="D44" s="90" t="s">
        <v>525</v>
      </c>
      <c r="E44" s="90"/>
      <c r="F44" s="94" t="s">
        <v>675</v>
      </c>
    </row>
    <row r="45" spans="2:6" ht="22" thickBot="1">
      <c r="B45" s="64" t="s">
        <v>506</v>
      </c>
      <c r="C45" s="19" t="s">
        <v>31</v>
      </c>
      <c r="D45" s="64" t="s">
        <v>43</v>
      </c>
      <c r="E45" s="64"/>
      <c r="F45" s="92" t="s">
        <v>676</v>
      </c>
    </row>
    <row r="46" spans="2:6" ht="6" customHeight="1" thickBot="1">
      <c r="B46" s="80"/>
      <c r="C46" s="9"/>
      <c r="D46" s="9"/>
      <c r="E46" s="9"/>
      <c r="F46" s="79"/>
    </row>
    <row r="47" spans="2:6" ht="21" thickBot="1">
      <c r="B47" s="201" t="s">
        <v>473</v>
      </c>
      <c r="C47" s="202"/>
      <c r="D47" s="202"/>
      <c r="E47" s="202"/>
      <c r="F47" s="203"/>
    </row>
    <row r="48" spans="2:6">
      <c r="B48" s="78" t="s">
        <v>680</v>
      </c>
      <c r="C48" s="15"/>
      <c r="D48" s="15"/>
      <c r="E48" s="15"/>
      <c r="F48" s="79"/>
    </row>
    <row r="49" spans="2:6">
      <c r="B49" s="78" t="s">
        <v>681</v>
      </c>
      <c r="C49" s="15"/>
      <c r="D49" s="15"/>
      <c r="E49" s="15"/>
      <c r="F49" s="79"/>
    </row>
    <row r="50" spans="2:6">
      <c r="B50" s="78" t="s">
        <v>682</v>
      </c>
      <c r="C50" s="15"/>
      <c r="D50" s="15"/>
      <c r="E50" s="15"/>
      <c r="F50" s="79"/>
    </row>
    <row r="51" spans="2:6">
      <c r="B51" s="78" t="s">
        <v>678</v>
      </c>
      <c r="C51" s="15"/>
      <c r="D51" s="15"/>
      <c r="E51" s="15"/>
      <c r="F51" s="79"/>
    </row>
    <row r="52" spans="2:6">
      <c r="B52" s="78" t="s">
        <v>683</v>
      </c>
      <c r="C52" s="15"/>
      <c r="D52" s="15"/>
      <c r="E52" s="15"/>
      <c r="F52" s="79"/>
    </row>
    <row r="53" spans="2:6">
      <c r="B53" s="78" t="s">
        <v>684</v>
      </c>
      <c r="C53" s="15"/>
      <c r="D53" s="15"/>
      <c r="E53" s="15"/>
      <c r="F53" s="79"/>
    </row>
    <row r="54" spans="2:6">
      <c r="B54" s="78" t="s">
        <v>685</v>
      </c>
      <c r="C54" s="15"/>
      <c r="D54" s="15"/>
      <c r="E54" s="15"/>
      <c r="F54" s="79"/>
    </row>
    <row r="55" spans="2:6">
      <c r="B55" s="78" t="s">
        <v>686</v>
      </c>
      <c r="C55" s="15"/>
      <c r="D55" s="15"/>
      <c r="E55" s="15"/>
      <c r="F55" s="79"/>
    </row>
    <row r="56" spans="2:6">
      <c r="B56" s="78" t="s">
        <v>679</v>
      </c>
      <c r="C56" s="15"/>
      <c r="D56" s="15"/>
      <c r="E56" s="15"/>
      <c r="F56" s="79"/>
    </row>
    <row r="57" spans="2:6">
      <c r="B57" s="81"/>
      <c r="C57" s="56"/>
      <c r="D57" s="56"/>
      <c r="E57" s="56"/>
      <c r="F57" s="82"/>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1DA5C-C15B-3B41-9384-F29768425006}">
  <dimension ref="A1:F57"/>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16</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S-22-01</v>
      </c>
      <c r="E8" s="209"/>
      <c r="F8" s="209"/>
    </row>
    <row r="9" spans="1:6">
      <c r="B9" s="205"/>
      <c r="C9" s="21" t="s">
        <v>454</v>
      </c>
      <c r="D9" s="209" t="str">
        <f>VLOOKUP($A$1,画面一覧!$B$9:$O$24,2,)</f>
        <v>食材編集画面</v>
      </c>
      <c r="E9" s="209"/>
      <c r="F9" s="209"/>
    </row>
    <row r="10" spans="1:6" ht="21" thickBot="1">
      <c r="B10" s="205"/>
      <c r="C10" s="73" t="s">
        <v>455</v>
      </c>
      <c r="D10" s="209" t="str">
        <f>VLOOKUP($A$1,画面一覧!$B$9:$O$24,8,)</f>
        <v>管理者が食材情報を編集するための画面。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677</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ht="21">
      <c r="B37" s="91" t="s">
        <v>469</v>
      </c>
      <c r="C37" s="8" t="s">
        <v>665</v>
      </c>
      <c r="D37" s="91" t="s">
        <v>499</v>
      </c>
      <c r="E37" s="91"/>
      <c r="F37" s="93" t="s">
        <v>668</v>
      </c>
    </row>
    <row r="38" spans="2:6" ht="21">
      <c r="B38" s="91" t="s">
        <v>470</v>
      </c>
      <c r="C38" t="s">
        <v>138</v>
      </c>
      <c r="D38" s="91" t="s">
        <v>499</v>
      </c>
      <c r="E38" s="91"/>
      <c r="F38" s="93" t="s">
        <v>669</v>
      </c>
    </row>
    <row r="39" spans="2:6" ht="21">
      <c r="B39" s="90" t="s">
        <v>471</v>
      </c>
      <c r="C39" s="8" t="s">
        <v>139</v>
      </c>
      <c r="D39" s="91" t="s">
        <v>499</v>
      </c>
      <c r="E39" s="90"/>
      <c r="F39" s="93" t="s">
        <v>671</v>
      </c>
    </row>
    <row r="40" spans="2:6" ht="21">
      <c r="B40" s="90" t="s">
        <v>472</v>
      </c>
      <c r="C40" s="66" t="s">
        <v>140</v>
      </c>
      <c r="D40" s="91" t="s">
        <v>499</v>
      </c>
      <c r="E40" s="90"/>
      <c r="F40" s="93" t="s">
        <v>670</v>
      </c>
    </row>
    <row r="41" spans="2:6" ht="21">
      <c r="B41" s="90" t="s">
        <v>490</v>
      </c>
      <c r="C41" s="66" t="s">
        <v>595</v>
      </c>
      <c r="D41" s="90" t="s">
        <v>43</v>
      </c>
      <c r="E41" s="90"/>
      <c r="F41" s="94" t="s">
        <v>672</v>
      </c>
    </row>
    <row r="42" spans="2:6" ht="42">
      <c r="B42" s="90" t="s">
        <v>491</v>
      </c>
      <c r="C42" s="66" t="s">
        <v>666</v>
      </c>
      <c r="D42" s="90" t="s">
        <v>499</v>
      </c>
      <c r="E42" s="90"/>
      <c r="F42" s="94" t="s">
        <v>673</v>
      </c>
    </row>
    <row r="43" spans="2:6" ht="21">
      <c r="B43" s="90" t="s">
        <v>504</v>
      </c>
      <c r="C43" s="66" t="s">
        <v>137</v>
      </c>
      <c r="D43" s="90" t="s">
        <v>499</v>
      </c>
      <c r="E43" s="90"/>
      <c r="F43" s="94" t="s">
        <v>674</v>
      </c>
    </row>
    <row r="44" spans="2:6" ht="21">
      <c r="B44" s="90" t="s">
        <v>505</v>
      </c>
      <c r="C44" s="66" t="s">
        <v>667</v>
      </c>
      <c r="D44" s="90" t="s">
        <v>525</v>
      </c>
      <c r="E44" s="90"/>
      <c r="F44" s="94" t="s">
        <v>675</v>
      </c>
    </row>
    <row r="45" spans="2:6" ht="22" thickBot="1">
      <c r="B45" s="64" t="s">
        <v>506</v>
      </c>
      <c r="C45" s="19" t="s">
        <v>31</v>
      </c>
      <c r="D45" s="64" t="s">
        <v>43</v>
      </c>
      <c r="E45" s="64"/>
      <c r="F45" s="92" t="s">
        <v>676</v>
      </c>
    </row>
    <row r="46" spans="2:6" ht="6" customHeight="1" thickBot="1">
      <c r="B46" s="80"/>
      <c r="C46" s="9"/>
      <c r="D46" s="9"/>
      <c r="E46" s="9"/>
      <c r="F46" s="79"/>
    </row>
    <row r="47" spans="2:6" ht="21" thickBot="1">
      <c r="B47" s="201" t="s">
        <v>473</v>
      </c>
      <c r="C47" s="202"/>
      <c r="D47" s="202"/>
      <c r="E47" s="202"/>
      <c r="F47" s="203"/>
    </row>
    <row r="48" spans="2:6">
      <c r="B48" s="78" t="s">
        <v>680</v>
      </c>
      <c r="C48" s="15"/>
      <c r="D48" s="15"/>
      <c r="E48" s="15"/>
      <c r="F48" s="79"/>
    </row>
    <row r="49" spans="2:6">
      <c r="B49" s="78" t="s">
        <v>681</v>
      </c>
      <c r="C49" s="15"/>
      <c r="D49" s="15"/>
      <c r="E49" s="15"/>
      <c r="F49" s="79"/>
    </row>
    <row r="50" spans="2:6">
      <c r="B50" s="78" t="s">
        <v>682</v>
      </c>
      <c r="C50" s="15"/>
      <c r="D50" s="15"/>
      <c r="E50" s="15"/>
      <c r="F50" s="79"/>
    </row>
    <row r="51" spans="2:6">
      <c r="B51" s="78" t="s">
        <v>678</v>
      </c>
      <c r="C51" s="15"/>
      <c r="D51" s="15"/>
      <c r="E51" s="15"/>
      <c r="F51" s="79"/>
    </row>
    <row r="52" spans="2:6">
      <c r="B52" s="78" t="s">
        <v>683</v>
      </c>
      <c r="C52" s="15"/>
      <c r="D52" s="15"/>
      <c r="E52" s="15"/>
      <c r="F52" s="79"/>
    </row>
    <row r="53" spans="2:6">
      <c r="B53" s="78" t="s">
        <v>684</v>
      </c>
      <c r="C53" s="15"/>
      <c r="D53" s="15"/>
      <c r="E53" s="15"/>
      <c r="F53" s="79"/>
    </row>
    <row r="54" spans="2:6">
      <c r="B54" s="78" t="s">
        <v>685</v>
      </c>
      <c r="C54" s="15"/>
      <c r="D54" s="15"/>
      <c r="E54" s="15"/>
      <c r="F54" s="79"/>
    </row>
    <row r="55" spans="2:6">
      <c r="B55" s="78" t="s">
        <v>687</v>
      </c>
      <c r="C55" s="15"/>
      <c r="D55" s="15"/>
      <c r="E55" s="15"/>
      <c r="F55" s="79"/>
    </row>
    <row r="56" spans="2:6">
      <c r="B56" s="78" t="s">
        <v>679</v>
      </c>
      <c r="C56" s="15"/>
      <c r="D56" s="15"/>
      <c r="E56" s="15"/>
      <c r="F56" s="79"/>
    </row>
    <row r="57" spans="2:6">
      <c r="B57" s="81"/>
      <c r="C57" s="56"/>
      <c r="D57" s="56"/>
      <c r="E57" s="56"/>
      <c r="F57" s="82"/>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2E4AB-31F4-0B44-90AF-0A8242EFB585}">
  <dimension ref="B2:Q38"/>
  <sheetViews>
    <sheetView topLeftCell="A2" workbookViewId="0">
      <selection activeCell="B12" sqref="B12"/>
    </sheetView>
  </sheetViews>
  <sheetFormatPr baseColWidth="10" defaultRowHeight="20"/>
  <cols>
    <col min="2" max="2" width="12.28515625" bestFit="1" customWidth="1"/>
    <col min="3" max="3" width="19.5703125" bestFit="1" customWidth="1"/>
    <col min="4" max="4" width="8.28515625" bestFit="1" customWidth="1"/>
    <col min="5" max="5" width="12" bestFit="1" customWidth="1"/>
    <col min="6" max="6" width="15.7109375" bestFit="1" customWidth="1"/>
    <col min="7" max="7" width="27" bestFit="1" customWidth="1"/>
    <col min="8" max="8" width="13.85546875" bestFit="1" customWidth="1"/>
    <col min="9" max="9" width="68.5703125" bestFit="1" customWidth="1"/>
    <col min="10" max="10" width="13.85546875" bestFit="1" customWidth="1"/>
    <col min="11" max="11" width="6.85546875" bestFit="1" customWidth="1"/>
    <col min="12" max="12" width="23.5703125" bestFit="1" customWidth="1"/>
    <col min="13" max="13" width="21.42578125" bestFit="1" customWidth="1"/>
    <col min="14" max="14" width="12" bestFit="1" customWidth="1"/>
    <col min="15" max="15" width="23.5703125" bestFit="1" customWidth="1"/>
    <col min="16" max="16" width="6.7109375" bestFit="1" customWidth="1"/>
  </cols>
  <sheetData>
    <row r="2" spans="2:15" ht="20" customHeight="1">
      <c r="B2" s="174" t="s">
        <v>378</v>
      </c>
      <c r="C2" s="174"/>
      <c r="D2" s="174"/>
      <c r="E2" s="63"/>
    </row>
    <row r="3" spans="2:15" ht="20" customHeight="1">
      <c r="B3" s="174"/>
      <c r="C3" s="174"/>
      <c r="D3" s="174"/>
      <c r="E3" s="63"/>
    </row>
    <row r="4" spans="2:15" ht="20" customHeight="1">
      <c r="B4" s="174"/>
      <c r="C4" s="174"/>
      <c r="D4" s="174"/>
    </row>
    <row r="7" spans="2:15">
      <c r="B7" s="173" t="s">
        <v>295</v>
      </c>
      <c r="C7" s="173" t="s">
        <v>296</v>
      </c>
      <c r="D7" s="173" t="s">
        <v>297</v>
      </c>
      <c r="E7" s="173" t="s">
        <v>298</v>
      </c>
      <c r="F7" s="173" t="s">
        <v>299</v>
      </c>
      <c r="G7" s="173"/>
      <c r="H7" s="173"/>
      <c r="I7" s="173" t="s">
        <v>303</v>
      </c>
      <c r="J7" s="173" t="s">
        <v>304</v>
      </c>
      <c r="K7" s="173" t="s">
        <v>305</v>
      </c>
      <c r="L7" s="173" t="s">
        <v>99</v>
      </c>
      <c r="M7" s="173" t="s">
        <v>306</v>
      </c>
      <c r="N7" s="173" t="s">
        <v>307</v>
      </c>
      <c r="O7" s="173" t="s">
        <v>308</v>
      </c>
    </row>
    <row r="8" spans="2:15">
      <c r="B8" s="173"/>
      <c r="C8" s="173"/>
      <c r="D8" s="173"/>
      <c r="E8" s="173"/>
      <c r="F8" s="21" t="s">
        <v>300</v>
      </c>
      <c r="G8" s="21" t="s">
        <v>301</v>
      </c>
      <c r="H8" s="21" t="s">
        <v>302</v>
      </c>
      <c r="I8" s="173"/>
      <c r="J8" s="173"/>
      <c r="K8" s="173"/>
      <c r="L8" s="173"/>
      <c r="M8" s="173"/>
      <c r="N8" s="173"/>
      <c r="O8" s="173"/>
    </row>
    <row r="9" spans="2:15">
      <c r="B9" s="8">
        <v>1</v>
      </c>
      <c r="C9" s="8" t="s">
        <v>0</v>
      </c>
      <c r="D9" s="8" t="s">
        <v>328</v>
      </c>
      <c r="E9" s="8" t="s">
        <v>376</v>
      </c>
      <c r="F9" s="8" t="s">
        <v>317</v>
      </c>
      <c r="G9" s="8" t="s">
        <v>318</v>
      </c>
      <c r="H9" s="8" t="s">
        <v>3</v>
      </c>
      <c r="I9" s="8" t="s">
        <v>380</v>
      </c>
      <c r="J9" s="8" t="s">
        <v>3</v>
      </c>
      <c r="K9" s="8" t="s">
        <v>335</v>
      </c>
      <c r="L9" s="8"/>
      <c r="M9" s="8"/>
      <c r="N9" s="8"/>
      <c r="O9" s="8" t="s">
        <v>395</v>
      </c>
    </row>
    <row r="10" spans="2:15">
      <c r="B10" s="8">
        <v>2</v>
      </c>
      <c r="C10" s="8" t="s">
        <v>309</v>
      </c>
      <c r="D10" s="8" t="s">
        <v>353</v>
      </c>
      <c r="E10" s="8" t="s">
        <v>375</v>
      </c>
      <c r="F10" s="8" t="s">
        <v>317</v>
      </c>
      <c r="G10" s="8" t="s">
        <v>318</v>
      </c>
      <c r="H10" s="8" t="s">
        <v>319</v>
      </c>
      <c r="I10" s="8" t="s">
        <v>381</v>
      </c>
      <c r="J10" s="8" t="s">
        <v>331</v>
      </c>
      <c r="K10" s="8" t="s">
        <v>340</v>
      </c>
      <c r="L10" s="8"/>
      <c r="M10" s="8"/>
      <c r="N10" s="8"/>
      <c r="O10" s="8" t="s">
        <v>395</v>
      </c>
    </row>
    <row r="11" spans="2:15">
      <c r="B11" s="8">
        <v>3</v>
      </c>
      <c r="C11" s="8" t="s">
        <v>780</v>
      </c>
      <c r="D11" s="8" t="s">
        <v>348</v>
      </c>
      <c r="E11" s="8" t="s">
        <v>375</v>
      </c>
      <c r="F11" s="8" t="s">
        <v>317</v>
      </c>
      <c r="G11" s="8" t="s">
        <v>318</v>
      </c>
      <c r="H11" s="8" t="s">
        <v>319</v>
      </c>
      <c r="I11" s="8" t="s">
        <v>786</v>
      </c>
      <c r="J11" s="8" t="s">
        <v>331</v>
      </c>
      <c r="K11" s="8" t="s">
        <v>340</v>
      </c>
      <c r="L11" s="8"/>
      <c r="M11" s="8"/>
      <c r="N11" s="8"/>
      <c r="O11" s="8" t="s">
        <v>395</v>
      </c>
    </row>
    <row r="12" spans="2:15">
      <c r="B12" s="8">
        <v>4</v>
      </c>
      <c r="C12" s="8" t="s">
        <v>781</v>
      </c>
      <c r="D12" s="8" t="s">
        <v>788</v>
      </c>
      <c r="E12" s="8" t="s">
        <v>375</v>
      </c>
      <c r="F12" s="8" t="s">
        <v>317</v>
      </c>
      <c r="G12" s="8" t="s">
        <v>318</v>
      </c>
      <c r="H12" s="8" t="s">
        <v>319</v>
      </c>
      <c r="I12" s="8" t="s">
        <v>787</v>
      </c>
      <c r="J12" s="8" t="s">
        <v>331</v>
      </c>
      <c r="K12" s="8" t="s">
        <v>340</v>
      </c>
      <c r="L12" s="8"/>
      <c r="M12" s="8"/>
      <c r="N12" s="8"/>
      <c r="O12" s="8" t="s">
        <v>395</v>
      </c>
    </row>
    <row r="13" spans="2:15">
      <c r="B13" s="8">
        <v>5</v>
      </c>
      <c r="C13" s="8" t="s">
        <v>456</v>
      </c>
      <c r="D13" s="8" t="s">
        <v>349</v>
      </c>
      <c r="E13" s="8" t="s">
        <v>375</v>
      </c>
      <c r="F13" s="8" t="s">
        <v>317</v>
      </c>
      <c r="G13" s="8" t="s">
        <v>318</v>
      </c>
      <c r="H13" s="8" t="s">
        <v>319</v>
      </c>
      <c r="I13" s="8" t="s">
        <v>555</v>
      </c>
      <c r="J13" s="8" t="s">
        <v>331</v>
      </c>
      <c r="K13" s="8" t="s">
        <v>340</v>
      </c>
      <c r="L13" s="8"/>
      <c r="M13" s="8"/>
      <c r="N13" s="8"/>
      <c r="O13" s="8" t="s">
        <v>436</v>
      </c>
    </row>
    <row r="14" spans="2:15">
      <c r="B14" s="8">
        <v>6</v>
      </c>
      <c r="C14" s="8" t="s">
        <v>4</v>
      </c>
      <c r="D14" s="8" t="s">
        <v>351</v>
      </c>
      <c r="E14" s="8" t="s">
        <v>332</v>
      </c>
      <c r="F14" s="8" t="s">
        <v>317</v>
      </c>
      <c r="G14" s="8" t="s">
        <v>320</v>
      </c>
      <c r="H14" s="8" t="s">
        <v>377</v>
      </c>
      <c r="I14" s="8" t="s">
        <v>382</v>
      </c>
      <c r="J14" s="8" t="s">
        <v>332</v>
      </c>
      <c r="K14" s="8" t="s">
        <v>339</v>
      </c>
      <c r="L14" s="8"/>
      <c r="M14" s="8"/>
      <c r="N14" s="8"/>
      <c r="O14" s="8" t="s">
        <v>436</v>
      </c>
    </row>
    <row r="15" spans="2:15">
      <c r="B15" s="8">
        <v>7</v>
      </c>
      <c r="C15" s="8" t="s">
        <v>312</v>
      </c>
      <c r="D15" s="8" t="s">
        <v>355</v>
      </c>
      <c r="E15" s="8" t="s">
        <v>372</v>
      </c>
      <c r="F15" s="8" t="s">
        <v>317</v>
      </c>
      <c r="G15" s="8" t="s">
        <v>323</v>
      </c>
      <c r="H15" s="8" t="s">
        <v>325</v>
      </c>
      <c r="I15" s="8" t="s">
        <v>379</v>
      </c>
      <c r="J15" s="8" t="s">
        <v>325</v>
      </c>
      <c r="K15" s="8" t="s">
        <v>341</v>
      </c>
      <c r="L15" s="8"/>
      <c r="M15" s="8" t="s">
        <v>391</v>
      </c>
      <c r="N15" s="8" t="s">
        <v>394</v>
      </c>
      <c r="O15" s="8" t="s">
        <v>436</v>
      </c>
    </row>
    <row r="16" spans="2:15">
      <c r="B16" s="8">
        <v>8</v>
      </c>
      <c r="C16" s="8" t="s">
        <v>5</v>
      </c>
      <c r="D16" s="8" t="s">
        <v>357</v>
      </c>
      <c r="E16" s="8" t="s">
        <v>373</v>
      </c>
      <c r="F16" s="8" t="s">
        <v>317</v>
      </c>
      <c r="G16" s="8" t="s">
        <v>323</v>
      </c>
      <c r="H16" s="8" t="s">
        <v>325</v>
      </c>
      <c r="I16" s="8" t="s">
        <v>383</v>
      </c>
      <c r="J16" s="8" t="s">
        <v>209</v>
      </c>
      <c r="K16" s="8" t="s">
        <v>341</v>
      </c>
      <c r="L16" s="8"/>
      <c r="M16" s="8"/>
      <c r="N16" s="8"/>
      <c r="O16" s="8" t="s">
        <v>436</v>
      </c>
    </row>
    <row r="17" spans="2:17">
      <c r="B17" s="8">
        <v>9</v>
      </c>
      <c r="C17" s="8" t="s">
        <v>313</v>
      </c>
      <c r="D17" s="8" t="s">
        <v>359</v>
      </c>
      <c r="E17" s="8" t="s">
        <v>293</v>
      </c>
      <c r="F17" s="8" t="s">
        <v>317</v>
      </c>
      <c r="G17" s="8" t="s">
        <v>323</v>
      </c>
      <c r="H17" s="8" t="s">
        <v>326</v>
      </c>
      <c r="I17" s="8" t="s">
        <v>384</v>
      </c>
      <c r="J17" s="8" t="s">
        <v>324</v>
      </c>
      <c r="K17" s="8" t="s">
        <v>342</v>
      </c>
      <c r="L17" s="8"/>
      <c r="M17" s="8" t="s">
        <v>390</v>
      </c>
      <c r="N17" s="8" t="s">
        <v>394</v>
      </c>
      <c r="O17" s="8" t="s">
        <v>436</v>
      </c>
    </row>
    <row r="18" spans="2:17">
      <c r="B18" s="8">
        <v>10</v>
      </c>
      <c r="C18" s="8" t="s">
        <v>314</v>
      </c>
      <c r="D18" s="8" t="s">
        <v>361</v>
      </c>
      <c r="E18" s="8" t="s">
        <v>374</v>
      </c>
      <c r="F18" s="8" t="s">
        <v>317</v>
      </c>
      <c r="G18" s="8" t="s">
        <v>323</v>
      </c>
      <c r="H18" s="8" t="s">
        <v>324</v>
      </c>
      <c r="I18" s="8" t="s">
        <v>385</v>
      </c>
      <c r="J18" s="8" t="s">
        <v>334</v>
      </c>
      <c r="K18" s="8" t="s">
        <v>342</v>
      </c>
      <c r="L18" s="8"/>
      <c r="M18" s="8"/>
      <c r="N18" s="8"/>
      <c r="O18" s="8" t="s">
        <v>436</v>
      </c>
    </row>
    <row r="19" spans="2:17">
      <c r="B19" s="8">
        <v>11</v>
      </c>
      <c r="C19" s="8" t="s">
        <v>424</v>
      </c>
      <c r="D19" s="8" t="s">
        <v>363</v>
      </c>
      <c r="E19" s="8" t="s">
        <v>375</v>
      </c>
      <c r="F19" s="8" t="s">
        <v>317</v>
      </c>
      <c r="G19" s="8" t="s">
        <v>323</v>
      </c>
      <c r="H19" s="8" t="s">
        <v>330</v>
      </c>
      <c r="I19" s="8" t="s">
        <v>425</v>
      </c>
      <c r="J19" s="8" t="s">
        <v>37</v>
      </c>
      <c r="K19" s="8" t="s">
        <v>343</v>
      </c>
      <c r="L19" s="8"/>
      <c r="M19" s="8"/>
      <c r="N19" s="8"/>
      <c r="O19" s="8" t="s">
        <v>436</v>
      </c>
    </row>
    <row r="20" spans="2:17">
      <c r="B20" s="8">
        <v>12</v>
      </c>
      <c r="C20" s="8" t="s">
        <v>315</v>
      </c>
      <c r="D20" s="8" t="s">
        <v>420</v>
      </c>
      <c r="E20" s="8" t="s">
        <v>375</v>
      </c>
      <c r="F20" s="8" t="s">
        <v>317</v>
      </c>
      <c r="G20" s="8" t="s">
        <v>323</v>
      </c>
      <c r="H20" s="8" t="s">
        <v>330</v>
      </c>
      <c r="I20" s="8" t="s">
        <v>386</v>
      </c>
      <c r="J20" s="8" t="s">
        <v>37</v>
      </c>
      <c r="K20" s="8" t="s">
        <v>343</v>
      </c>
      <c r="L20" s="8"/>
      <c r="M20" s="8"/>
      <c r="N20" s="8"/>
      <c r="O20" s="8" t="s">
        <v>436</v>
      </c>
    </row>
    <row r="21" spans="2:17">
      <c r="B21" s="8">
        <v>13</v>
      </c>
      <c r="C21" s="8" t="s">
        <v>316</v>
      </c>
      <c r="D21" s="8" t="s">
        <v>365</v>
      </c>
      <c r="E21" s="8" t="s">
        <v>375</v>
      </c>
      <c r="F21" s="8" t="s">
        <v>317</v>
      </c>
      <c r="G21" s="8" t="s">
        <v>323</v>
      </c>
      <c r="H21" s="8" t="s">
        <v>327</v>
      </c>
      <c r="I21" s="8" t="s">
        <v>387</v>
      </c>
      <c r="J21" s="8" t="s">
        <v>327</v>
      </c>
      <c r="K21" s="8" t="s">
        <v>344</v>
      </c>
      <c r="L21" s="8"/>
      <c r="M21" s="8"/>
      <c r="N21" s="8"/>
      <c r="O21" s="8" t="s">
        <v>436</v>
      </c>
    </row>
    <row r="22" spans="2:17">
      <c r="B22" s="8">
        <v>14</v>
      </c>
      <c r="C22" s="8" t="s">
        <v>457</v>
      </c>
      <c r="D22" s="8" t="s">
        <v>371</v>
      </c>
      <c r="E22" s="8" t="s">
        <v>332</v>
      </c>
      <c r="F22" s="8" t="s">
        <v>317</v>
      </c>
      <c r="G22" s="8" t="s">
        <v>321</v>
      </c>
      <c r="H22" s="8" t="s">
        <v>377</v>
      </c>
      <c r="I22" s="8" t="s">
        <v>392</v>
      </c>
      <c r="J22" s="8" t="s">
        <v>336</v>
      </c>
      <c r="K22" s="8" t="s">
        <v>345</v>
      </c>
      <c r="L22" s="8"/>
      <c r="M22" s="8" t="s">
        <v>393</v>
      </c>
      <c r="N22" s="8" t="s">
        <v>394</v>
      </c>
      <c r="O22" s="8" t="s">
        <v>396</v>
      </c>
    </row>
    <row r="23" spans="2:17">
      <c r="B23" s="8">
        <v>15</v>
      </c>
      <c r="C23" s="8" t="s">
        <v>310</v>
      </c>
      <c r="D23" s="8" t="s">
        <v>367</v>
      </c>
      <c r="E23" s="8" t="s">
        <v>376</v>
      </c>
      <c r="F23" s="8" t="s">
        <v>317</v>
      </c>
      <c r="G23" s="8" t="s">
        <v>321</v>
      </c>
      <c r="H23" s="8" t="s">
        <v>322</v>
      </c>
      <c r="I23" s="8" t="s">
        <v>389</v>
      </c>
      <c r="J23" s="8" t="s">
        <v>322</v>
      </c>
      <c r="K23" s="8" t="s">
        <v>346</v>
      </c>
      <c r="L23" s="8"/>
      <c r="M23" s="8"/>
      <c r="N23" s="8"/>
      <c r="O23" s="8" t="s">
        <v>396</v>
      </c>
    </row>
    <row r="24" spans="2:17">
      <c r="B24" s="8">
        <v>16</v>
      </c>
      <c r="C24" s="8" t="s">
        <v>311</v>
      </c>
      <c r="D24" s="8" t="s">
        <v>369</v>
      </c>
      <c r="E24" s="8" t="s">
        <v>375</v>
      </c>
      <c r="F24" s="8" t="s">
        <v>317</v>
      </c>
      <c r="G24" s="8" t="s">
        <v>321</v>
      </c>
      <c r="H24" s="8" t="s">
        <v>329</v>
      </c>
      <c r="I24" s="8" t="s">
        <v>388</v>
      </c>
      <c r="J24" s="8" t="s">
        <v>333</v>
      </c>
      <c r="K24" s="8" t="s">
        <v>347</v>
      </c>
      <c r="L24" s="8"/>
      <c r="M24" s="8"/>
      <c r="N24" s="8"/>
      <c r="O24" s="8" t="s">
        <v>396</v>
      </c>
    </row>
    <row r="28" spans="2:17" ht="31">
      <c r="B28" s="57" t="s">
        <v>288</v>
      </c>
      <c r="C28" s="57"/>
      <c r="D28" s="55"/>
      <c r="E28" s="55"/>
      <c r="F28" s="55"/>
      <c r="G28" s="55"/>
      <c r="H28" s="55"/>
      <c r="I28" s="55"/>
      <c r="J28" s="55"/>
      <c r="K28" s="55"/>
      <c r="L28" s="84" t="s">
        <v>289</v>
      </c>
      <c r="M28" s="84"/>
      <c r="N28" s="83"/>
      <c r="O28" s="84" t="s">
        <v>290</v>
      </c>
      <c r="P28" s="21"/>
    </row>
    <row r="29" spans="2:17">
      <c r="L29" s="8" t="s">
        <v>291</v>
      </c>
      <c r="M29" s="8"/>
      <c r="O29" s="8" t="s">
        <v>3</v>
      </c>
      <c r="P29" s="8" t="s">
        <v>335</v>
      </c>
      <c r="Q29" s="15"/>
    </row>
    <row r="30" spans="2:17">
      <c r="L30" s="8" t="s">
        <v>292</v>
      </c>
      <c r="M30" s="8"/>
      <c r="O30" s="8" t="s">
        <v>331</v>
      </c>
      <c r="P30" s="8" t="s">
        <v>340</v>
      </c>
      <c r="Q30" s="15"/>
    </row>
    <row r="31" spans="2:17">
      <c r="L31" s="8" t="s">
        <v>294</v>
      </c>
      <c r="M31" s="8"/>
      <c r="O31" s="8" t="s">
        <v>332</v>
      </c>
      <c r="P31" s="8" t="s">
        <v>339</v>
      </c>
      <c r="Q31" s="15"/>
    </row>
    <row r="32" spans="2:17">
      <c r="L32" s="8" t="s">
        <v>293</v>
      </c>
      <c r="M32" s="8"/>
      <c r="O32" s="8" t="s">
        <v>325</v>
      </c>
      <c r="P32" s="8" t="s">
        <v>341</v>
      </c>
      <c r="Q32" s="15"/>
    </row>
    <row r="33" spans="15:17">
      <c r="O33" s="8" t="s">
        <v>334</v>
      </c>
      <c r="P33" s="8" t="s">
        <v>342</v>
      </c>
      <c r="Q33" s="15"/>
    </row>
    <row r="34" spans="15:17">
      <c r="O34" s="8" t="s">
        <v>37</v>
      </c>
      <c r="P34" s="8" t="s">
        <v>343</v>
      </c>
      <c r="Q34" s="15"/>
    </row>
    <row r="35" spans="15:17">
      <c r="O35" s="8" t="s">
        <v>327</v>
      </c>
      <c r="P35" s="8" t="s">
        <v>344</v>
      </c>
      <c r="Q35" s="15"/>
    </row>
    <row r="36" spans="15:17">
      <c r="O36" s="8" t="s">
        <v>336</v>
      </c>
      <c r="P36" s="8" t="s">
        <v>345</v>
      </c>
      <c r="Q36" s="15"/>
    </row>
    <row r="37" spans="15:17">
      <c r="O37" s="8" t="s">
        <v>322</v>
      </c>
      <c r="P37" s="8" t="s">
        <v>346</v>
      </c>
      <c r="Q37" s="15"/>
    </row>
    <row r="38" spans="15:17">
      <c r="O38" s="8" t="s">
        <v>333</v>
      </c>
      <c r="P38" s="8" t="s">
        <v>347</v>
      </c>
      <c r="Q38" s="15"/>
    </row>
  </sheetData>
  <mergeCells count="13">
    <mergeCell ref="J7:J8"/>
    <mergeCell ref="I7:I8"/>
    <mergeCell ref="E7:E8"/>
    <mergeCell ref="O7:O8"/>
    <mergeCell ref="N7:N8"/>
    <mergeCell ref="M7:M8"/>
    <mergeCell ref="L7:L8"/>
    <mergeCell ref="K7:K8"/>
    <mergeCell ref="D7:D8"/>
    <mergeCell ref="C7:C8"/>
    <mergeCell ref="B7:B8"/>
    <mergeCell ref="B2:D4"/>
    <mergeCell ref="F7:H7"/>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EAE9E-8DA4-1043-BB58-64AA1A36811F}">
  <dimension ref="B1:V77"/>
  <sheetViews>
    <sheetView topLeftCell="A51" zoomScale="94" workbookViewId="0">
      <selection activeCell="J19" sqref="J19:J20"/>
    </sheetView>
  </sheetViews>
  <sheetFormatPr baseColWidth="10" defaultRowHeight="20"/>
  <cols>
    <col min="1" max="1" width="3.42578125" customWidth="1"/>
    <col min="2" max="2" width="4.140625" customWidth="1"/>
    <col min="3" max="5" width="3.5703125" customWidth="1"/>
    <col min="6" max="6" width="14.140625" customWidth="1"/>
    <col min="11" max="11" width="14.7109375" bestFit="1" customWidth="1"/>
    <col min="12" max="12" width="16.28515625" customWidth="1"/>
    <col min="16" max="16" width="17.5703125" customWidth="1"/>
    <col min="18" max="18" width="17.5703125" customWidth="1"/>
    <col min="20" max="20" width="17.5703125" customWidth="1"/>
    <col min="22" max="22" width="17.5703125" customWidth="1"/>
  </cols>
  <sheetData>
    <row r="1" spans="2:22" ht="21" thickBot="1"/>
    <row r="2" spans="2:22" ht="20" customHeight="1">
      <c r="B2" s="181" t="s">
        <v>21</v>
      </c>
      <c r="C2" s="182"/>
      <c r="D2" s="182"/>
      <c r="E2" s="182"/>
      <c r="F2" s="183"/>
      <c r="G2" s="175" t="s">
        <v>274</v>
      </c>
      <c r="H2" s="176"/>
      <c r="I2" s="176"/>
      <c r="J2" s="177"/>
      <c r="K2" s="18" t="s">
        <v>22</v>
      </c>
      <c r="L2" s="162" t="s">
        <v>24</v>
      </c>
      <c r="M2" s="163"/>
    </row>
    <row r="3" spans="2:22" ht="21" thickBot="1">
      <c r="B3" s="184"/>
      <c r="C3" s="185"/>
      <c r="D3" s="185"/>
      <c r="E3" s="185"/>
      <c r="F3" s="186"/>
      <c r="G3" s="178"/>
      <c r="H3" s="179"/>
      <c r="I3" s="179"/>
      <c r="J3" s="180"/>
      <c r="K3" s="19" t="s">
        <v>23</v>
      </c>
      <c r="L3" s="160">
        <v>44694</v>
      </c>
      <c r="M3" s="161"/>
    </row>
    <row r="5" spans="2:22" ht="20" customHeight="1">
      <c r="B5" s="190" t="s">
        <v>738</v>
      </c>
      <c r="C5" s="190"/>
      <c r="D5" s="190"/>
      <c r="E5" s="190"/>
      <c r="F5" s="190"/>
      <c r="G5" s="190"/>
      <c r="P5" s="154" t="s">
        <v>159</v>
      </c>
      <c r="Q5" s="155"/>
      <c r="R5" s="155"/>
    </row>
    <row r="6" spans="2:22" ht="20" customHeight="1">
      <c r="B6" s="190"/>
      <c r="C6" s="190"/>
      <c r="D6" s="190"/>
      <c r="E6" s="190"/>
      <c r="F6" s="190"/>
      <c r="G6" s="190"/>
      <c r="P6" s="155"/>
      <c r="Q6" s="155"/>
      <c r="R6" s="155"/>
    </row>
    <row r="7" spans="2:22" ht="20" customHeight="1">
      <c r="B7" s="190"/>
      <c r="C7" s="190"/>
      <c r="D7" s="190"/>
      <c r="E7" s="190"/>
      <c r="F7" s="190"/>
      <c r="G7" s="190"/>
      <c r="P7" s="155"/>
      <c r="Q7" s="155"/>
      <c r="R7" s="155"/>
    </row>
    <row r="9" spans="2:22" ht="21" thickBot="1"/>
    <row r="10" spans="2:22">
      <c r="B10" s="187" t="s">
        <v>79</v>
      </c>
      <c r="C10" s="188"/>
      <c r="D10" s="188"/>
      <c r="E10" s="188"/>
      <c r="F10" s="189"/>
      <c r="P10" s="27" t="s">
        <v>160</v>
      </c>
      <c r="R10" s="27" t="s">
        <v>161</v>
      </c>
      <c r="V10" s="27" t="s">
        <v>276</v>
      </c>
    </row>
    <row r="11" spans="2:22">
      <c r="B11" s="25" t="s">
        <v>81</v>
      </c>
      <c r="C11" s="21" t="s">
        <v>102</v>
      </c>
      <c r="D11" s="21" t="s">
        <v>83</v>
      </c>
      <c r="E11" s="21" t="s">
        <v>85</v>
      </c>
      <c r="F11" s="21" t="s">
        <v>87</v>
      </c>
      <c r="G11" s="21" t="s">
        <v>89</v>
      </c>
      <c r="H11" s="21" t="s">
        <v>91</v>
      </c>
      <c r="I11" s="21" t="s">
        <v>93</v>
      </c>
      <c r="J11" s="21" t="s">
        <v>95</v>
      </c>
      <c r="K11" s="21" t="s">
        <v>97</v>
      </c>
      <c r="L11" s="21" t="s">
        <v>99</v>
      </c>
      <c r="P11" s="28" t="s">
        <v>69</v>
      </c>
      <c r="R11" s="28" t="s">
        <v>69</v>
      </c>
      <c r="V11" s="28" t="s">
        <v>69</v>
      </c>
    </row>
    <row r="12" spans="2:22">
      <c r="B12" s="22">
        <v>1</v>
      </c>
      <c r="C12" s="8" t="s">
        <v>106</v>
      </c>
      <c r="D12" s="8"/>
      <c r="E12" s="8"/>
      <c r="F12" s="8" t="s">
        <v>69</v>
      </c>
      <c r="G12" s="8" t="s">
        <v>108</v>
      </c>
      <c r="H12" s="8">
        <v>11</v>
      </c>
      <c r="I12" s="8"/>
      <c r="J12" s="8" t="s">
        <v>106</v>
      </c>
      <c r="K12" s="8" t="s">
        <v>114</v>
      </c>
      <c r="L12" s="8" t="s">
        <v>104</v>
      </c>
      <c r="P12" s="28" t="s">
        <v>70</v>
      </c>
      <c r="R12" s="28" t="s">
        <v>157</v>
      </c>
      <c r="V12" s="28" t="s">
        <v>144</v>
      </c>
    </row>
    <row r="13" spans="2:22">
      <c r="B13" s="22">
        <v>2</v>
      </c>
      <c r="C13" s="8"/>
      <c r="D13" s="8"/>
      <c r="E13" s="8"/>
      <c r="F13" s="8" t="s">
        <v>70</v>
      </c>
      <c r="G13" s="8" t="s">
        <v>111</v>
      </c>
      <c r="H13" s="8">
        <v>255</v>
      </c>
      <c r="I13" s="8"/>
      <c r="J13" s="8" t="s">
        <v>106</v>
      </c>
      <c r="K13" s="8" t="s">
        <v>87</v>
      </c>
      <c r="L13" s="8"/>
      <c r="P13" s="28" t="s">
        <v>73</v>
      </c>
      <c r="R13" s="28" t="s">
        <v>146</v>
      </c>
      <c r="V13" s="28"/>
    </row>
    <row r="14" spans="2:22">
      <c r="B14" s="22">
        <v>3</v>
      </c>
      <c r="C14" s="8"/>
      <c r="D14" s="8" t="s">
        <v>106</v>
      </c>
      <c r="E14" s="8"/>
      <c r="F14" s="8" t="s">
        <v>73</v>
      </c>
      <c r="G14" s="8" t="s">
        <v>111</v>
      </c>
      <c r="H14" s="8">
        <v>255</v>
      </c>
      <c r="I14" s="8"/>
      <c r="J14" s="8" t="s">
        <v>106</v>
      </c>
      <c r="K14" s="8" t="s">
        <v>115</v>
      </c>
      <c r="L14" s="8"/>
      <c r="P14" s="28" t="s">
        <v>74</v>
      </c>
      <c r="R14" s="28" t="s">
        <v>148</v>
      </c>
      <c r="V14" s="28"/>
    </row>
    <row r="15" spans="2:22">
      <c r="B15" s="22">
        <v>4</v>
      </c>
      <c r="C15" s="8"/>
      <c r="D15" s="8"/>
      <c r="E15" s="8"/>
      <c r="F15" s="8" t="s">
        <v>74</v>
      </c>
      <c r="G15" s="8" t="s">
        <v>111</v>
      </c>
      <c r="H15" s="8">
        <v>255</v>
      </c>
      <c r="I15" s="8"/>
      <c r="J15" s="8" t="s">
        <v>106</v>
      </c>
      <c r="K15" s="8" t="s">
        <v>116</v>
      </c>
      <c r="L15" s="8"/>
      <c r="P15" s="28" t="s">
        <v>71</v>
      </c>
      <c r="R15" s="28" t="s">
        <v>76</v>
      </c>
      <c r="V15" s="28"/>
    </row>
    <row r="16" spans="2:22">
      <c r="B16" s="22">
        <v>5</v>
      </c>
      <c r="C16" s="8"/>
      <c r="D16" s="8"/>
      <c r="E16" s="8"/>
      <c r="F16" s="8" t="s">
        <v>71</v>
      </c>
      <c r="G16" s="8" t="s">
        <v>135</v>
      </c>
      <c r="H16" s="8">
        <v>255</v>
      </c>
      <c r="I16" s="8"/>
      <c r="J16" s="8" t="s">
        <v>106</v>
      </c>
      <c r="K16" s="8" t="s">
        <v>117</v>
      </c>
      <c r="L16" s="8"/>
      <c r="P16" s="28" t="s">
        <v>72</v>
      </c>
      <c r="R16" s="28" t="s">
        <v>78</v>
      </c>
      <c r="V16" s="28"/>
    </row>
    <row r="17" spans="2:22">
      <c r="B17" s="22">
        <v>6</v>
      </c>
      <c r="C17" s="8"/>
      <c r="D17" s="8"/>
      <c r="E17" s="8"/>
      <c r="F17" s="8" t="s">
        <v>72</v>
      </c>
      <c r="G17" s="8" t="s">
        <v>110</v>
      </c>
      <c r="H17" s="8"/>
      <c r="I17" s="8"/>
      <c r="J17" s="8" t="s">
        <v>106</v>
      </c>
      <c r="K17" s="8" t="s">
        <v>118</v>
      </c>
      <c r="L17" s="8"/>
      <c r="P17" s="85" t="s">
        <v>512</v>
      </c>
      <c r="R17" s="28"/>
      <c r="V17" s="28"/>
    </row>
    <row r="18" spans="2:22">
      <c r="B18" s="22">
        <v>7</v>
      </c>
      <c r="C18" s="8"/>
      <c r="D18" s="8"/>
      <c r="E18" s="8"/>
      <c r="F18" s="40" t="s">
        <v>512</v>
      </c>
      <c r="G18" s="8" t="s">
        <v>108</v>
      </c>
      <c r="H18" s="8">
        <v>11</v>
      </c>
      <c r="I18" s="8"/>
      <c r="J18" s="8" t="s">
        <v>106</v>
      </c>
      <c r="K18" s="8" t="s">
        <v>513</v>
      </c>
      <c r="L18" s="8"/>
      <c r="P18" s="28" t="s">
        <v>445</v>
      </c>
      <c r="R18" s="28"/>
      <c r="V18" s="28"/>
    </row>
    <row r="19" spans="2:22">
      <c r="B19" s="22">
        <v>8</v>
      </c>
      <c r="C19" s="8"/>
      <c r="D19" s="8"/>
      <c r="E19" s="8" t="s">
        <v>106</v>
      </c>
      <c r="F19" s="8" t="s">
        <v>445</v>
      </c>
      <c r="G19" s="8" t="s">
        <v>108</v>
      </c>
      <c r="H19" s="8">
        <v>11</v>
      </c>
      <c r="I19" s="8"/>
      <c r="J19" s="8" t="s">
        <v>106</v>
      </c>
      <c r="K19" s="8" t="s">
        <v>446</v>
      </c>
      <c r="L19" s="8"/>
      <c r="P19" s="85" t="s">
        <v>442</v>
      </c>
      <c r="R19" s="28"/>
      <c r="V19" s="28"/>
    </row>
    <row r="20" spans="2:22" ht="21" thickBot="1">
      <c r="B20" s="22">
        <v>9</v>
      </c>
      <c r="C20" s="8"/>
      <c r="D20" s="8"/>
      <c r="E20" s="8"/>
      <c r="F20" s="8" t="s">
        <v>442</v>
      </c>
      <c r="G20" s="8" t="s">
        <v>108</v>
      </c>
      <c r="H20" s="8">
        <v>11</v>
      </c>
      <c r="I20" s="8"/>
      <c r="J20" s="8" t="s">
        <v>106</v>
      </c>
      <c r="K20" s="8" t="s">
        <v>443</v>
      </c>
      <c r="L20" s="8" t="s">
        <v>444</v>
      </c>
      <c r="P20" s="28" t="s">
        <v>112</v>
      </c>
      <c r="R20" s="29"/>
      <c r="V20" s="29"/>
    </row>
    <row r="21" spans="2:22">
      <c r="B21" s="22">
        <v>10</v>
      </c>
      <c r="C21" s="68"/>
      <c r="D21" s="68"/>
      <c r="E21" s="68"/>
      <c r="F21" s="68" t="s">
        <v>112</v>
      </c>
      <c r="G21" s="68" t="s">
        <v>109</v>
      </c>
      <c r="I21" s="68">
        <v>0</v>
      </c>
      <c r="J21" s="68" t="s">
        <v>106</v>
      </c>
      <c r="K21" s="68" t="s">
        <v>119</v>
      </c>
      <c r="L21" s="68"/>
      <c r="P21" s="28" t="s">
        <v>76</v>
      </c>
    </row>
    <row r="22" spans="2:22" ht="21" thickBot="1">
      <c r="B22" s="22">
        <v>11</v>
      </c>
      <c r="C22" s="8"/>
      <c r="D22" s="8"/>
      <c r="E22" s="8"/>
      <c r="F22" s="8" t="s">
        <v>76</v>
      </c>
      <c r="G22" s="8" t="s">
        <v>110</v>
      </c>
      <c r="H22" s="8"/>
      <c r="I22" s="8"/>
      <c r="J22" s="8"/>
      <c r="K22" s="8" t="s">
        <v>120</v>
      </c>
      <c r="L22" s="8" t="s">
        <v>100</v>
      </c>
      <c r="P22" s="29" t="s">
        <v>78</v>
      </c>
    </row>
    <row r="23" spans="2:22">
      <c r="B23" s="22">
        <v>12</v>
      </c>
      <c r="C23" s="8"/>
      <c r="D23" s="8"/>
      <c r="E23" s="8"/>
      <c r="F23" s="8" t="s">
        <v>78</v>
      </c>
      <c r="G23" s="8" t="s">
        <v>110</v>
      </c>
      <c r="H23" s="8"/>
      <c r="I23" s="8"/>
      <c r="J23" s="8"/>
      <c r="K23" s="8" t="s">
        <v>121</v>
      </c>
      <c r="L23" s="8" t="s">
        <v>100</v>
      </c>
      <c r="R23" s="27" t="s">
        <v>162</v>
      </c>
      <c r="T23" s="27" t="s">
        <v>163</v>
      </c>
      <c r="V23" s="27" t="s">
        <v>164</v>
      </c>
    </row>
    <row r="24" spans="2:22">
      <c r="R24" s="28" t="s">
        <v>69</v>
      </c>
      <c r="T24" s="28" t="s">
        <v>69</v>
      </c>
      <c r="V24" s="30" t="s">
        <v>68</v>
      </c>
    </row>
    <row r="25" spans="2:22">
      <c r="R25" s="28" t="s">
        <v>70</v>
      </c>
      <c r="T25" s="28" t="s">
        <v>124</v>
      </c>
      <c r="V25" s="28" t="s">
        <v>70</v>
      </c>
    </row>
    <row r="26" spans="2:22">
      <c r="R26" s="28" t="s">
        <v>130</v>
      </c>
      <c r="T26" s="28" t="s">
        <v>126</v>
      </c>
      <c r="V26" s="30" t="s">
        <v>123</v>
      </c>
    </row>
    <row r="27" spans="2:22">
      <c r="R27" s="28" t="s">
        <v>153</v>
      </c>
      <c r="T27" s="28" t="s">
        <v>128</v>
      </c>
      <c r="V27" s="30" t="s">
        <v>125</v>
      </c>
    </row>
    <row r="28" spans="2:22">
      <c r="R28" s="28" t="s">
        <v>146</v>
      </c>
      <c r="T28" s="28" t="s">
        <v>146</v>
      </c>
      <c r="V28" s="30" t="s">
        <v>127</v>
      </c>
    </row>
    <row r="29" spans="2:22">
      <c r="B29" s="187" t="s">
        <v>122</v>
      </c>
      <c r="C29" s="188"/>
      <c r="D29" s="188"/>
      <c r="E29" s="188"/>
      <c r="F29" s="189"/>
      <c r="R29" s="28" t="s">
        <v>76</v>
      </c>
      <c r="T29" s="28" t="s">
        <v>147</v>
      </c>
      <c r="V29" s="30" t="s">
        <v>129</v>
      </c>
    </row>
    <row r="30" spans="2:22">
      <c r="B30" s="25" t="s">
        <v>81</v>
      </c>
      <c r="C30" s="21" t="s">
        <v>102</v>
      </c>
      <c r="D30" s="21" t="s">
        <v>83</v>
      </c>
      <c r="E30" s="21" t="s">
        <v>85</v>
      </c>
      <c r="F30" s="21" t="s">
        <v>87</v>
      </c>
      <c r="G30" s="21" t="s">
        <v>89</v>
      </c>
      <c r="H30" s="21" t="s">
        <v>91</v>
      </c>
      <c r="I30" s="21" t="s">
        <v>93</v>
      </c>
      <c r="J30" s="21" t="s">
        <v>95</v>
      </c>
      <c r="K30" s="21" t="s">
        <v>97</v>
      </c>
      <c r="L30" s="21" t="s">
        <v>99</v>
      </c>
      <c r="R30" s="28" t="s">
        <v>78</v>
      </c>
      <c r="T30" s="28" t="s">
        <v>148</v>
      </c>
      <c r="V30" s="30" t="s">
        <v>131</v>
      </c>
    </row>
    <row r="31" spans="2:22">
      <c r="B31" s="22">
        <v>1</v>
      </c>
      <c r="C31" s="8" t="s">
        <v>106</v>
      </c>
      <c r="D31" s="8"/>
      <c r="E31" s="8"/>
      <c r="F31" s="8" t="s">
        <v>69</v>
      </c>
      <c r="G31" s="8" t="s">
        <v>108</v>
      </c>
      <c r="H31" s="8">
        <v>11</v>
      </c>
      <c r="I31" s="8"/>
      <c r="J31" s="8" t="s">
        <v>106</v>
      </c>
      <c r="K31" s="8" t="s">
        <v>114</v>
      </c>
      <c r="L31" s="8" t="s">
        <v>104</v>
      </c>
      <c r="R31" s="28"/>
      <c r="T31" s="28" t="s">
        <v>76</v>
      </c>
      <c r="V31" s="30" t="s">
        <v>133</v>
      </c>
    </row>
    <row r="32" spans="2:22">
      <c r="B32" s="22">
        <v>2</v>
      </c>
      <c r="C32" s="8"/>
      <c r="D32" s="8"/>
      <c r="E32" s="8"/>
      <c r="F32" s="8" t="s">
        <v>70</v>
      </c>
      <c r="G32" s="8" t="s">
        <v>135</v>
      </c>
      <c r="H32" s="8">
        <v>255</v>
      </c>
      <c r="I32" s="8"/>
      <c r="J32" s="8" t="s">
        <v>106</v>
      </c>
      <c r="K32" s="8"/>
      <c r="L32" s="8"/>
      <c r="R32" s="28"/>
      <c r="T32" s="28" t="s">
        <v>78</v>
      </c>
      <c r="V32" s="41" t="s">
        <v>220</v>
      </c>
    </row>
    <row r="33" spans="2:22">
      <c r="B33" s="22">
        <v>3</v>
      </c>
      <c r="C33" s="8"/>
      <c r="D33" s="8"/>
      <c r="E33" s="8"/>
      <c r="F33" s="8" t="s">
        <v>124</v>
      </c>
      <c r="G33" s="8" t="s">
        <v>108</v>
      </c>
      <c r="H33" s="8">
        <v>11</v>
      </c>
      <c r="I33" s="8"/>
      <c r="J33" s="8" t="s">
        <v>106</v>
      </c>
      <c r="K33" s="8" t="s">
        <v>138</v>
      </c>
      <c r="L33" s="8" t="s">
        <v>145</v>
      </c>
      <c r="R33" s="28"/>
      <c r="T33" s="28"/>
      <c r="V33" s="30" t="s">
        <v>75</v>
      </c>
    </row>
    <row r="34" spans="2:22" ht="21" thickBot="1">
      <c r="B34" s="22">
        <v>4</v>
      </c>
      <c r="C34" s="8"/>
      <c r="D34" s="8"/>
      <c r="E34" s="8"/>
      <c r="F34" s="8" t="s">
        <v>126</v>
      </c>
      <c r="G34" s="8" t="s">
        <v>108</v>
      </c>
      <c r="H34" s="8">
        <v>11</v>
      </c>
      <c r="I34" s="8"/>
      <c r="J34" s="8" t="s">
        <v>106</v>
      </c>
      <c r="K34" s="8" t="s">
        <v>139</v>
      </c>
      <c r="L34" s="8" t="s">
        <v>145</v>
      </c>
      <c r="R34" s="29"/>
      <c r="T34" s="29"/>
      <c r="V34" s="31" t="s">
        <v>77</v>
      </c>
    </row>
    <row r="35" spans="2:22">
      <c r="B35" s="22">
        <v>5</v>
      </c>
      <c r="C35" s="8"/>
      <c r="D35" s="8"/>
      <c r="E35" s="8"/>
      <c r="F35" s="8" t="s">
        <v>128</v>
      </c>
      <c r="G35" s="8" t="s">
        <v>108</v>
      </c>
      <c r="H35" s="8">
        <v>11</v>
      </c>
      <c r="I35" s="8"/>
      <c r="J35" s="8" t="s">
        <v>106</v>
      </c>
      <c r="K35" s="8" t="s">
        <v>140</v>
      </c>
      <c r="L35" s="8" t="s">
        <v>145</v>
      </c>
    </row>
    <row r="36" spans="2:22">
      <c r="B36" s="22">
        <v>6</v>
      </c>
      <c r="C36" s="8"/>
      <c r="D36" s="8"/>
      <c r="E36" s="8"/>
      <c r="F36" s="8" t="s">
        <v>130</v>
      </c>
      <c r="G36" s="8" t="s">
        <v>135</v>
      </c>
      <c r="H36" s="8">
        <v>255</v>
      </c>
      <c r="I36" s="8"/>
      <c r="J36" s="8" t="s">
        <v>106</v>
      </c>
      <c r="K36" s="8" t="s">
        <v>141</v>
      </c>
      <c r="L36" s="8"/>
    </row>
    <row r="37" spans="2:22">
      <c r="B37" s="22">
        <v>7</v>
      </c>
      <c r="C37" s="8"/>
      <c r="D37" s="8"/>
      <c r="E37" s="8"/>
      <c r="F37" s="8" t="s">
        <v>132</v>
      </c>
      <c r="G37" s="8" t="s">
        <v>108</v>
      </c>
      <c r="H37" s="8">
        <v>11</v>
      </c>
      <c r="I37" s="8"/>
      <c r="J37" s="8" t="s">
        <v>106</v>
      </c>
      <c r="K37" s="8" t="s">
        <v>142</v>
      </c>
      <c r="L37" s="8" t="s">
        <v>136</v>
      </c>
    </row>
    <row r="38" spans="2:22">
      <c r="B38" s="22">
        <v>8</v>
      </c>
      <c r="C38" s="8"/>
      <c r="D38" s="8"/>
      <c r="E38" s="8"/>
      <c r="F38" s="8" t="s">
        <v>134</v>
      </c>
      <c r="G38" s="8" t="s">
        <v>135</v>
      </c>
      <c r="H38" s="8">
        <v>255</v>
      </c>
      <c r="I38" s="8"/>
      <c r="J38" s="8" t="s">
        <v>106</v>
      </c>
      <c r="K38" s="8" t="s">
        <v>137</v>
      </c>
      <c r="L38" s="8" t="s">
        <v>137</v>
      </c>
    </row>
    <row r="39" spans="2:22">
      <c r="B39" s="22">
        <v>9</v>
      </c>
      <c r="C39" s="8"/>
      <c r="D39" s="8"/>
      <c r="E39" s="8" t="s">
        <v>106</v>
      </c>
      <c r="F39" s="40" t="s">
        <v>220</v>
      </c>
      <c r="G39" s="40" t="s">
        <v>108</v>
      </c>
      <c r="H39" s="40">
        <v>11</v>
      </c>
      <c r="I39" s="8"/>
      <c r="J39" s="40" t="s">
        <v>106</v>
      </c>
      <c r="K39" s="8"/>
      <c r="L39" s="8"/>
    </row>
    <row r="40" spans="2:22">
      <c r="B40" s="22">
        <v>10</v>
      </c>
      <c r="C40" s="8"/>
      <c r="D40" s="8"/>
      <c r="E40" s="8"/>
      <c r="F40" s="8" t="s">
        <v>76</v>
      </c>
      <c r="G40" s="8" t="s">
        <v>110</v>
      </c>
      <c r="H40" s="8"/>
      <c r="I40" s="8"/>
      <c r="J40" s="8"/>
      <c r="K40" s="8" t="s">
        <v>120</v>
      </c>
      <c r="L40" s="8" t="s">
        <v>100</v>
      </c>
    </row>
    <row r="41" spans="2:22">
      <c r="B41" s="22">
        <v>11</v>
      </c>
      <c r="C41" s="8"/>
      <c r="D41" s="8"/>
      <c r="E41" s="8"/>
      <c r="F41" s="8" t="s">
        <v>78</v>
      </c>
      <c r="G41" s="8" t="s">
        <v>110</v>
      </c>
      <c r="H41" s="8"/>
      <c r="I41" s="8"/>
      <c r="J41" s="8"/>
      <c r="K41" s="8" t="s">
        <v>121</v>
      </c>
      <c r="L41" s="8" t="s">
        <v>100</v>
      </c>
    </row>
    <row r="43" spans="2:22">
      <c r="B43" s="191" t="s">
        <v>275</v>
      </c>
      <c r="C43" s="192"/>
      <c r="D43" s="192"/>
      <c r="E43" s="192"/>
      <c r="F43" s="193"/>
      <c r="G43" s="34"/>
      <c r="H43" s="34"/>
      <c r="I43" s="34"/>
      <c r="J43" s="34"/>
      <c r="K43" s="34"/>
      <c r="L43" s="34"/>
    </row>
    <row r="44" spans="2:22">
      <c r="B44" s="35" t="s">
        <v>80</v>
      </c>
      <c r="C44" s="36" t="s">
        <v>101</v>
      </c>
      <c r="D44" s="36" t="s">
        <v>82</v>
      </c>
      <c r="E44" s="37" t="s">
        <v>84</v>
      </c>
      <c r="F44" s="37" t="s">
        <v>86</v>
      </c>
      <c r="G44" s="37" t="s">
        <v>88</v>
      </c>
      <c r="H44" s="37" t="s">
        <v>90</v>
      </c>
      <c r="I44" s="37" t="s">
        <v>92</v>
      </c>
      <c r="J44" s="37" t="s">
        <v>94</v>
      </c>
      <c r="K44" s="37" t="s">
        <v>96</v>
      </c>
      <c r="L44" s="37" t="s">
        <v>98</v>
      </c>
    </row>
    <row r="45" spans="2:22">
      <c r="B45" s="38">
        <v>1</v>
      </c>
      <c r="C45" s="39" t="s">
        <v>105</v>
      </c>
      <c r="D45" s="39"/>
      <c r="E45" s="39"/>
      <c r="F45" s="39" t="s">
        <v>68</v>
      </c>
      <c r="G45" s="39" t="s">
        <v>107</v>
      </c>
      <c r="H45" s="39">
        <v>11</v>
      </c>
      <c r="I45" s="39"/>
      <c r="J45" s="39" t="s">
        <v>105</v>
      </c>
      <c r="K45" s="39" t="s">
        <v>113</v>
      </c>
      <c r="L45" s="39" t="s">
        <v>103</v>
      </c>
    </row>
    <row r="46" spans="2:22">
      <c r="B46" s="38">
        <v>2</v>
      </c>
      <c r="C46" s="39"/>
      <c r="D46" s="39"/>
      <c r="E46" s="39"/>
      <c r="F46" s="39" t="s">
        <v>143</v>
      </c>
      <c r="G46" s="8" t="s">
        <v>135</v>
      </c>
      <c r="H46" s="8">
        <v>255</v>
      </c>
      <c r="I46" s="39"/>
      <c r="J46" s="39" t="s">
        <v>105</v>
      </c>
      <c r="K46" s="39" t="s">
        <v>219</v>
      </c>
      <c r="L46" s="39"/>
    </row>
    <row r="48" spans="2:22">
      <c r="B48" s="187" t="s">
        <v>155</v>
      </c>
      <c r="C48" s="188"/>
      <c r="D48" s="188"/>
      <c r="E48" s="188"/>
      <c r="F48" s="189"/>
    </row>
    <row r="49" spans="2:12">
      <c r="B49" s="25" t="s">
        <v>81</v>
      </c>
      <c r="C49" s="21" t="s">
        <v>102</v>
      </c>
      <c r="D49" s="21" t="s">
        <v>83</v>
      </c>
      <c r="E49" s="21" t="s">
        <v>85</v>
      </c>
      <c r="F49" s="21" t="s">
        <v>87</v>
      </c>
      <c r="G49" s="21" t="s">
        <v>89</v>
      </c>
      <c r="H49" s="21" t="s">
        <v>91</v>
      </c>
      <c r="I49" s="21" t="s">
        <v>93</v>
      </c>
      <c r="J49" s="21" t="s">
        <v>95</v>
      </c>
      <c r="K49" s="21" t="s">
        <v>97</v>
      </c>
      <c r="L49" s="21" t="s">
        <v>99</v>
      </c>
    </row>
    <row r="50" spans="2:12">
      <c r="B50" s="22">
        <v>1</v>
      </c>
      <c r="C50" s="8" t="s">
        <v>106</v>
      </c>
      <c r="D50" s="8"/>
      <c r="E50" s="8"/>
      <c r="F50" s="8" t="s">
        <v>69</v>
      </c>
      <c r="G50" s="8" t="s">
        <v>108</v>
      </c>
      <c r="H50" s="8">
        <v>11</v>
      </c>
      <c r="I50" s="8"/>
      <c r="J50" s="8" t="s">
        <v>106</v>
      </c>
      <c r="K50" s="8" t="s">
        <v>114</v>
      </c>
      <c r="L50" s="8" t="s">
        <v>104</v>
      </c>
    </row>
    <row r="51" spans="2:12">
      <c r="B51" s="22">
        <v>2</v>
      </c>
      <c r="C51" s="8"/>
      <c r="D51" s="8"/>
      <c r="E51" s="8"/>
      <c r="F51" s="8" t="s">
        <v>124</v>
      </c>
      <c r="G51" s="8" t="s">
        <v>108</v>
      </c>
      <c r="H51" s="8">
        <v>11</v>
      </c>
      <c r="I51" s="8"/>
      <c r="J51" s="8" t="s">
        <v>106</v>
      </c>
      <c r="K51" s="8" t="s">
        <v>138</v>
      </c>
      <c r="L51" s="8"/>
    </row>
    <row r="52" spans="2:12">
      <c r="B52" s="22">
        <v>3</v>
      </c>
      <c r="C52" s="8"/>
      <c r="D52" s="8"/>
      <c r="E52" s="8"/>
      <c r="F52" s="8" t="s">
        <v>126</v>
      </c>
      <c r="G52" s="8" t="s">
        <v>108</v>
      </c>
      <c r="H52" s="8">
        <v>11</v>
      </c>
      <c r="I52" s="8"/>
      <c r="J52" s="8" t="s">
        <v>106</v>
      </c>
      <c r="K52" s="8" t="s">
        <v>139</v>
      </c>
      <c r="L52" s="8"/>
    </row>
    <row r="53" spans="2:12">
      <c r="B53" s="22">
        <v>4</v>
      </c>
      <c r="C53" s="8"/>
      <c r="D53" s="8"/>
      <c r="E53" s="8"/>
      <c r="F53" s="8" t="s">
        <v>128</v>
      </c>
      <c r="G53" s="8" t="s">
        <v>108</v>
      </c>
      <c r="H53" s="8">
        <v>11</v>
      </c>
      <c r="I53" s="8"/>
      <c r="J53" s="8" t="s">
        <v>106</v>
      </c>
      <c r="K53" s="8" t="s">
        <v>140</v>
      </c>
      <c r="L53" s="8"/>
    </row>
    <row r="54" spans="2:12">
      <c r="B54" s="22">
        <v>5</v>
      </c>
      <c r="C54" s="8"/>
      <c r="D54" s="8"/>
      <c r="E54" s="8" t="s">
        <v>106</v>
      </c>
      <c r="F54" s="8" t="s">
        <v>146</v>
      </c>
      <c r="G54" s="8" t="s">
        <v>108</v>
      </c>
      <c r="H54" s="8">
        <v>11</v>
      </c>
      <c r="I54" s="8"/>
      <c r="J54" s="8" t="s">
        <v>106</v>
      </c>
      <c r="K54" s="8" t="s">
        <v>149</v>
      </c>
      <c r="L54" s="8"/>
    </row>
    <row r="55" spans="2:12">
      <c r="B55" s="22">
        <v>6</v>
      </c>
      <c r="C55" s="8"/>
      <c r="D55" s="8"/>
      <c r="E55" s="8" t="s">
        <v>106</v>
      </c>
      <c r="F55" s="8" t="s">
        <v>147</v>
      </c>
      <c r="G55" s="8" t="s">
        <v>108</v>
      </c>
      <c r="H55" s="8">
        <v>11</v>
      </c>
      <c r="I55" s="8"/>
      <c r="J55" s="8" t="s">
        <v>106</v>
      </c>
      <c r="K55" s="8" t="s">
        <v>150</v>
      </c>
      <c r="L55" s="8"/>
    </row>
    <row r="56" spans="2:12">
      <c r="B56" s="22">
        <v>7</v>
      </c>
      <c r="C56" s="8"/>
      <c r="D56" s="8"/>
      <c r="E56" s="8" t="s">
        <v>106</v>
      </c>
      <c r="F56" s="8" t="s">
        <v>148</v>
      </c>
      <c r="G56" s="8" t="s">
        <v>108</v>
      </c>
      <c r="H56" s="8">
        <v>11</v>
      </c>
      <c r="I56" s="8"/>
      <c r="J56" s="8" t="s">
        <v>106</v>
      </c>
      <c r="K56" s="8" t="s">
        <v>151</v>
      </c>
      <c r="L56" s="8"/>
    </row>
    <row r="57" spans="2:12">
      <c r="B57" s="22">
        <v>8</v>
      </c>
      <c r="C57" s="8"/>
      <c r="D57" s="8"/>
      <c r="E57" s="8"/>
      <c r="F57" s="8" t="s">
        <v>76</v>
      </c>
      <c r="G57" s="8" t="s">
        <v>110</v>
      </c>
      <c r="H57" s="8"/>
      <c r="I57" s="8"/>
      <c r="J57" s="8"/>
      <c r="K57" s="8" t="s">
        <v>120</v>
      </c>
      <c r="L57" s="8" t="s">
        <v>100</v>
      </c>
    </row>
    <row r="58" spans="2:12">
      <c r="B58" s="22">
        <v>9</v>
      </c>
      <c r="C58" s="8"/>
      <c r="D58" s="8"/>
      <c r="E58" s="8"/>
      <c r="F58" s="8" t="s">
        <v>78</v>
      </c>
      <c r="G58" s="8" t="s">
        <v>110</v>
      </c>
      <c r="H58" s="8"/>
      <c r="I58" s="8"/>
      <c r="J58" s="8"/>
      <c r="K58" s="8" t="s">
        <v>121</v>
      </c>
      <c r="L58" s="8" t="s">
        <v>100</v>
      </c>
    </row>
    <row r="60" spans="2:12">
      <c r="B60" s="187" t="s">
        <v>152</v>
      </c>
      <c r="C60" s="188"/>
      <c r="D60" s="188"/>
      <c r="E60" s="188"/>
      <c r="F60" s="189"/>
    </row>
    <row r="61" spans="2:12">
      <c r="B61" s="25" t="s">
        <v>81</v>
      </c>
      <c r="C61" s="21" t="s">
        <v>102</v>
      </c>
      <c r="D61" s="21" t="s">
        <v>83</v>
      </c>
      <c r="E61" s="21" t="s">
        <v>85</v>
      </c>
      <c r="F61" s="21" t="s">
        <v>87</v>
      </c>
      <c r="G61" s="21" t="s">
        <v>89</v>
      </c>
      <c r="H61" s="21" t="s">
        <v>91</v>
      </c>
      <c r="I61" s="21" t="s">
        <v>93</v>
      </c>
      <c r="J61" s="21" t="s">
        <v>95</v>
      </c>
      <c r="K61" s="21" t="s">
        <v>97</v>
      </c>
      <c r="L61" s="21" t="s">
        <v>99</v>
      </c>
    </row>
    <row r="62" spans="2:12">
      <c r="B62" s="22">
        <v>1</v>
      </c>
      <c r="C62" s="8" t="s">
        <v>106</v>
      </c>
      <c r="D62" s="8"/>
      <c r="E62" s="8"/>
      <c r="F62" s="8" t="s">
        <v>69</v>
      </c>
      <c r="G62" s="8" t="s">
        <v>108</v>
      </c>
      <c r="H62" s="8">
        <v>11</v>
      </c>
      <c r="I62" s="8"/>
      <c r="J62" s="8" t="s">
        <v>106</v>
      </c>
      <c r="K62" s="8" t="s">
        <v>114</v>
      </c>
      <c r="L62" s="8" t="s">
        <v>104</v>
      </c>
    </row>
    <row r="63" spans="2:12">
      <c r="B63" s="22">
        <v>2</v>
      </c>
      <c r="C63" s="8"/>
      <c r="D63" s="8"/>
      <c r="E63" s="8"/>
      <c r="F63" s="8" t="s">
        <v>70</v>
      </c>
      <c r="G63" s="8" t="s">
        <v>135</v>
      </c>
      <c r="H63" s="8">
        <v>255</v>
      </c>
      <c r="I63" s="8"/>
      <c r="J63" s="8" t="s">
        <v>106</v>
      </c>
      <c r="K63" s="8" t="s">
        <v>87</v>
      </c>
      <c r="L63" s="8"/>
    </row>
    <row r="64" spans="2:12">
      <c r="B64" s="22">
        <v>3</v>
      </c>
      <c r="C64" s="8"/>
      <c r="D64" s="8"/>
      <c r="E64" s="8"/>
      <c r="F64" s="8" t="s">
        <v>130</v>
      </c>
      <c r="G64" s="8" t="s">
        <v>135</v>
      </c>
      <c r="H64" s="8">
        <v>255</v>
      </c>
      <c r="I64" s="8"/>
      <c r="J64" s="8" t="s">
        <v>106</v>
      </c>
      <c r="K64" s="8" t="s">
        <v>141</v>
      </c>
      <c r="L64" s="8"/>
    </row>
    <row r="65" spans="2:12">
      <c r="B65" s="22">
        <v>4</v>
      </c>
      <c r="C65" s="8"/>
      <c r="D65" s="8"/>
      <c r="E65" s="8"/>
      <c r="F65" s="8" t="s">
        <v>153</v>
      </c>
      <c r="G65" s="8" t="s">
        <v>135</v>
      </c>
      <c r="H65" s="8">
        <v>255</v>
      </c>
      <c r="I65" s="8"/>
      <c r="J65" s="8"/>
      <c r="K65" s="8" t="s">
        <v>154</v>
      </c>
      <c r="L65" s="8"/>
    </row>
    <row r="66" spans="2:12">
      <c r="B66" s="22">
        <v>5</v>
      </c>
      <c r="C66" s="8"/>
      <c r="D66" s="8"/>
      <c r="E66" s="8" t="s">
        <v>106</v>
      </c>
      <c r="F66" s="8" t="s">
        <v>146</v>
      </c>
      <c r="G66" s="8" t="s">
        <v>108</v>
      </c>
      <c r="H66" s="8">
        <v>11</v>
      </c>
      <c r="I66" s="8"/>
      <c r="J66" s="8" t="s">
        <v>106</v>
      </c>
      <c r="K66" s="8" t="s">
        <v>149</v>
      </c>
      <c r="L66" s="8"/>
    </row>
    <row r="67" spans="2:12">
      <c r="B67" s="22">
        <v>6</v>
      </c>
      <c r="C67" s="8"/>
      <c r="D67" s="8"/>
      <c r="E67" s="8"/>
      <c r="F67" s="8" t="s">
        <v>76</v>
      </c>
      <c r="G67" s="8" t="s">
        <v>110</v>
      </c>
      <c r="H67" s="8"/>
      <c r="I67" s="8"/>
      <c r="J67" s="8"/>
      <c r="K67" s="8" t="s">
        <v>120</v>
      </c>
      <c r="L67" s="8" t="s">
        <v>100</v>
      </c>
    </row>
    <row r="68" spans="2:12">
      <c r="B68" s="22">
        <v>7</v>
      </c>
      <c r="C68" s="8"/>
      <c r="D68" s="8"/>
      <c r="E68" s="8"/>
      <c r="F68" s="8" t="s">
        <v>78</v>
      </c>
      <c r="G68" s="8" t="s">
        <v>110</v>
      </c>
      <c r="H68" s="8"/>
      <c r="I68" s="8"/>
      <c r="J68" s="8"/>
      <c r="K68" s="8" t="s">
        <v>121</v>
      </c>
      <c r="L68" s="8" t="s">
        <v>100</v>
      </c>
    </row>
    <row r="70" spans="2:12">
      <c r="B70" s="187" t="s">
        <v>156</v>
      </c>
      <c r="C70" s="188"/>
      <c r="D70" s="188"/>
      <c r="E70" s="188"/>
      <c r="F70" s="189"/>
    </row>
    <row r="71" spans="2:12">
      <c r="B71" s="25" t="s">
        <v>81</v>
      </c>
      <c r="C71" s="21" t="s">
        <v>102</v>
      </c>
      <c r="D71" s="21" t="s">
        <v>83</v>
      </c>
      <c r="E71" s="21" t="s">
        <v>85</v>
      </c>
      <c r="F71" s="21" t="s">
        <v>87</v>
      </c>
      <c r="G71" s="21" t="s">
        <v>89</v>
      </c>
      <c r="H71" s="21" t="s">
        <v>91</v>
      </c>
      <c r="I71" s="21" t="s">
        <v>93</v>
      </c>
      <c r="J71" s="21" t="s">
        <v>95</v>
      </c>
      <c r="K71" s="21" t="s">
        <v>97</v>
      </c>
      <c r="L71" s="21" t="s">
        <v>99</v>
      </c>
    </row>
    <row r="72" spans="2:12">
      <c r="B72" s="22">
        <v>1</v>
      </c>
      <c r="C72" s="8" t="s">
        <v>106</v>
      </c>
      <c r="D72" s="8"/>
      <c r="E72" s="8"/>
      <c r="F72" s="8" t="s">
        <v>69</v>
      </c>
      <c r="G72" s="8" t="s">
        <v>108</v>
      </c>
      <c r="H72" s="8">
        <v>11</v>
      </c>
      <c r="I72" s="8"/>
      <c r="J72" s="8" t="s">
        <v>106</v>
      </c>
      <c r="K72" s="8" t="s">
        <v>114</v>
      </c>
      <c r="L72" s="8" t="s">
        <v>104</v>
      </c>
    </row>
    <row r="73" spans="2:12">
      <c r="B73" s="22">
        <v>2</v>
      </c>
      <c r="C73" s="8"/>
      <c r="D73" s="8"/>
      <c r="E73" s="8"/>
      <c r="F73" s="8" t="s">
        <v>157</v>
      </c>
      <c r="G73" s="8" t="s">
        <v>108</v>
      </c>
      <c r="H73" s="8">
        <v>11</v>
      </c>
      <c r="I73" s="8"/>
      <c r="J73" s="8" t="s">
        <v>106</v>
      </c>
      <c r="K73" s="8" t="s">
        <v>158</v>
      </c>
      <c r="L73" s="8"/>
    </row>
    <row r="74" spans="2:12">
      <c r="B74" s="22">
        <v>3</v>
      </c>
      <c r="C74" s="8"/>
      <c r="D74" s="8"/>
      <c r="E74" s="8"/>
      <c r="F74" s="8" t="s">
        <v>146</v>
      </c>
      <c r="G74" s="8" t="s">
        <v>108</v>
      </c>
      <c r="H74" s="8">
        <v>11</v>
      </c>
      <c r="I74" s="8"/>
      <c r="J74" s="8" t="s">
        <v>106</v>
      </c>
      <c r="K74" s="8" t="s">
        <v>149</v>
      </c>
      <c r="L74" s="8"/>
    </row>
    <row r="75" spans="2:12">
      <c r="B75" s="22">
        <v>4</v>
      </c>
      <c r="C75" s="8"/>
      <c r="D75" s="8"/>
      <c r="E75" s="8"/>
      <c r="F75" s="8" t="s">
        <v>148</v>
      </c>
      <c r="G75" s="8" t="s">
        <v>108</v>
      </c>
      <c r="H75" s="8">
        <v>11</v>
      </c>
      <c r="I75" s="8"/>
      <c r="J75" s="8" t="s">
        <v>106</v>
      </c>
      <c r="K75" s="8" t="s">
        <v>151</v>
      </c>
      <c r="L75" s="8"/>
    </row>
    <row r="76" spans="2:12">
      <c r="B76" s="22">
        <v>6</v>
      </c>
      <c r="C76" s="8"/>
      <c r="D76" s="8"/>
      <c r="E76" s="8"/>
      <c r="F76" s="8" t="s">
        <v>76</v>
      </c>
      <c r="G76" s="8" t="s">
        <v>110</v>
      </c>
      <c r="H76" s="8"/>
      <c r="I76" s="8"/>
      <c r="J76" s="8"/>
      <c r="K76" s="8" t="s">
        <v>120</v>
      </c>
      <c r="L76" s="8" t="s">
        <v>100</v>
      </c>
    </row>
    <row r="77" spans="2:12">
      <c r="B77" s="22">
        <v>7</v>
      </c>
      <c r="C77" s="8"/>
      <c r="D77" s="8"/>
      <c r="E77" s="8"/>
      <c r="F77" s="8" t="s">
        <v>78</v>
      </c>
      <c r="G77" s="8" t="s">
        <v>110</v>
      </c>
      <c r="H77" s="8"/>
      <c r="I77" s="8"/>
      <c r="J77" s="8"/>
      <c r="K77" s="8" t="s">
        <v>121</v>
      </c>
      <c r="L77" s="8" t="s">
        <v>100</v>
      </c>
    </row>
  </sheetData>
  <mergeCells count="12">
    <mergeCell ref="P5:R7"/>
    <mergeCell ref="B5:G7"/>
    <mergeCell ref="B70:F70"/>
    <mergeCell ref="B60:F60"/>
    <mergeCell ref="B48:F48"/>
    <mergeCell ref="B29:F29"/>
    <mergeCell ref="B43:F43"/>
    <mergeCell ref="L2:M2"/>
    <mergeCell ref="L3:M3"/>
    <mergeCell ref="G2:J3"/>
    <mergeCell ref="B2:F3"/>
    <mergeCell ref="B10:F10"/>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5267A-989D-A04F-9D9E-99AC21E8E528}">
  <dimension ref="B2:H69"/>
  <sheetViews>
    <sheetView topLeftCell="A41" workbookViewId="0">
      <selection activeCell="B62" sqref="B62"/>
    </sheetView>
  </sheetViews>
  <sheetFormatPr baseColWidth="10" defaultRowHeight="20"/>
  <cols>
    <col min="4" max="4" width="12.140625" bestFit="1" customWidth="1"/>
  </cols>
  <sheetData>
    <row r="2" spans="2:8" ht="27">
      <c r="B2" s="100" t="s">
        <v>688</v>
      </c>
      <c r="C2" s="101"/>
      <c r="D2" s="101"/>
      <c r="E2" s="101"/>
      <c r="F2" s="101"/>
      <c r="G2" s="101"/>
      <c r="H2" s="102"/>
    </row>
    <row r="3" spans="2:8">
      <c r="B3" s="78"/>
      <c r="C3" s="15"/>
      <c r="D3" s="15"/>
      <c r="E3" s="15"/>
      <c r="F3" s="15"/>
      <c r="G3" s="15"/>
      <c r="H3" s="79"/>
    </row>
    <row r="4" spans="2:8">
      <c r="B4" s="78" t="s">
        <v>689</v>
      </c>
      <c r="C4" s="15"/>
      <c r="D4" s="15"/>
      <c r="E4" s="15"/>
      <c r="F4" s="15"/>
      <c r="G4" s="15"/>
      <c r="H4" s="79"/>
    </row>
    <row r="5" spans="2:8">
      <c r="B5" s="78"/>
      <c r="C5" s="15"/>
      <c r="D5" s="15"/>
      <c r="E5" s="15"/>
      <c r="F5" s="15"/>
      <c r="G5" s="15"/>
      <c r="H5" s="79"/>
    </row>
    <row r="6" spans="2:8">
      <c r="B6" s="78" t="s">
        <v>690</v>
      </c>
      <c r="C6" s="15"/>
      <c r="D6" s="15"/>
      <c r="E6" s="15"/>
      <c r="F6" s="15"/>
      <c r="G6" s="15"/>
      <c r="H6" s="79"/>
    </row>
    <row r="7" spans="2:8">
      <c r="B7" s="81" t="s">
        <v>691</v>
      </c>
      <c r="C7" s="56"/>
      <c r="D7" s="56"/>
      <c r="E7" s="56"/>
      <c r="F7" s="56"/>
      <c r="G7" s="56"/>
      <c r="H7" s="82"/>
    </row>
    <row r="10" spans="2:8" ht="27">
      <c r="B10" s="100" t="s">
        <v>694</v>
      </c>
      <c r="C10" s="101"/>
      <c r="D10" s="101"/>
      <c r="E10" s="101"/>
      <c r="F10" s="101"/>
      <c r="G10" s="101"/>
      <c r="H10" s="102"/>
    </row>
    <row r="11" spans="2:8">
      <c r="B11" s="78"/>
      <c r="C11" s="15"/>
      <c r="D11" s="15"/>
      <c r="E11" s="15"/>
      <c r="F11" s="15"/>
      <c r="G11" s="15"/>
      <c r="H11" s="79"/>
    </row>
    <row r="12" spans="2:8">
      <c r="B12" s="103" t="s">
        <v>702</v>
      </c>
      <c r="C12" s="104"/>
      <c r="D12" s="15"/>
      <c r="E12" s="15"/>
      <c r="F12" s="15"/>
      <c r="G12" s="15"/>
      <c r="H12" s="79"/>
    </row>
    <row r="13" spans="2:8">
      <c r="B13" s="78" t="s">
        <v>695</v>
      </c>
      <c r="C13" s="15" t="s">
        <v>703</v>
      </c>
      <c r="D13" s="15"/>
      <c r="E13" s="15"/>
      <c r="F13" s="15"/>
      <c r="G13" s="15"/>
      <c r="H13" s="79"/>
    </row>
    <row r="14" spans="2:8">
      <c r="B14" s="78" t="s">
        <v>696</v>
      </c>
      <c r="C14" s="15" t="s">
        <v>704</v>
      </c>
      <c r="D14" s="15"/>
      <c r="E14" s="15"/>
      <c r="F14" s="15"/>
      <c r="G14" s="15"/>
      <c r="H14" s="79"/>
    </row>
    <row r="15" spans="2:8">
      <c r="B15" s="78" t="s">
        <v>697</v>
      </c>
      <c r="C15" s="15" t="s">
        <v>710</v>
      </c>
      <c r="D15" s="15"/>
      <c r="E15" s="15"/>
      <c r="F15" s="15"/>
      <c r="G15" s="15"/>
      <c r="H15" s="79"/>
    </row>
    <row r="16" spans="2:8">
      <c r="B16" s="78" t="s">
        <v>698</v>
      </c>
      <c r="C16" s="15" t="s">
        <v>714</v>
      </c>
      <c r="D16" s="15"/>
      <c r="E16" s="15"/>
      <c r="F16" s="15"/>
      <c r="G16" s="15"/>
      <c r="H16" s="79"/>
    </row>
    <row r="17" spans="2:8">
      <c r="B17" s="78" t="s">
        <v>699</v>
      </c>
      <c r="C17" s="15" t="s">
        <v>711</v>
      </c>
      <c r="D17" s="15"/>
      <c r="E17" s="15"/>
      <c r="F17" s="15"/>
      <c r="G17" s="15"/>
      <c r="H17" s="79"/>
    </row>
    <row r="18" spans="2:8">
      <c r="B18" s="78"/>
      <c r="C18" s="15"/>
      <c r="D18" s="15"/>
      <c r="E18" s="15"/>
      <c r="F18" s="15"/>
      <c r="G18" s="15"/>
      <c r="H18" s="79"/>
    </row>
    <row r="19" spans="2:8">
      <c r="B19" s="78" t="s">
        <v>700</v>
      </c>
      <c r="C19" s="15" t="s">
        <v>701</v>
      </c>
      <c r="D19" s="15"/>
      <c r="E19" s="15"/>
      <c r="F19" s="15"/>
      <c r="G19" s="15"/>
      <c r="H19" s="79"/>
    </row>
    <row r="20" spans="2:8">
      <c r="B20" s="78"/>
      <c r="C20" s="15"/>
      <c r="D20" s="15"/>
      <c r="E20" s="15"/>
      <c r="F20" s="15"/>
      <c r="G20" s="15"/>
      <c r="H20" s="79"/>
    </row>
    <row r="21" spans="2:8">
      <c r="B21" s="103" t="s">
        <v>707</v>
      </c>
      <c r="C21" s="104"/>
      <c r="D21" s="15"/>
      <c r="E21" s="15"/>
      <c r="F21" s="15"/>
      <c r="G21" s="15"/>
      <c r="H21" s="79"/>
    </row>
    <row r="22" spans="2:8">
      <c r="B22" s="78" t="s">
        <v>708</v>
      </c>
      <c r="C22" s="15"/>
      <c r="D22" s="15"/>
      <c r="E22" s="15"/>
      <c r="F22" s="15"/>
      <c r="G22" s="15"/>
      <c r="H22" s="79"/>
    </row>
    <row r="23" spans="2:8">
      <c r="B23" s="78"/>
      <c r="C23" s="15"/>
      <c r="D23" s="15"/>
      <c r="E23" s="15"/>
      <c r="F23" s="15"/>
      <c r="G23" s="15"/>
      <c r="H23" s="79"/>
    </row>
    <row r="24" spans="2:8">
      <c r="B24" s="103" t="s">
        <v>706</v>
      </c>
      <c r="C24" s="104"/>
      <c r="D24" s="15"/>
      <c r="E24" s="15"/>
      <c r="F24" s="15"/>
      <c r="G24" s="15"/>
      <c r="H24" s="79"/>
    </row>
    <row r="25" spans="2:8">
      <c r="B25" s="78" t="s">
        <v>705</v>
      </c>
      <c r="C25" s="15"/>
      <c r="D25" s="15"/>
      <c r="E25" s="15"/>
      <c r="F25" s="15"/>
      <c r="G25" s="15"/>
      <c r="H25" s="79"/>
    </row>
    <row r="26" spans="2:8">
      <c r="B26" s="78"/>
      <c r="C26" s="15"/>
      <c r="D26" s="15"/>
      <c r="E26" s="15"/>
      <c r="F26" s="15"/>
      <c r="G26" s="15"/>
      <c r="H26" s="79"/>
    </row>
    <row r="27" spans="2:8">
      <c r="B27" s="78" t="s">
        <v>709</v>
      </c>
      <c r="C27" s="15"/>
      <c r="D27" s="15"/>
      <c r="E27" s="15"/>
      <c r="F27" s="15"/>
      <c r="G27" s="15"/>
      <c r="H27" s="79"/>
    </row>
    <row r="28" spans="2:8">
      <c r="B28" s="78" t="s">
        <v>720</v>
      </c>
      <c r="C28" s="15">
        <v>80</v>
      </c>
      <c r="D28" s="15"/>
      <c r="E28" s="15"/>
      <c r="F28" s="15"/>
      <c r="G28" s="15"/>
      <c r="H28" s="79"/>
    </row>
    <row r="29" spans="2:8">
      <c r="B29" s="78" t="s">
        <v>511</v>
      </c>
      <c r="C29" s="15">
        <v>180</v>
      </c>
      <c r="D29" s="15"/>
      <c r="E29" s="15"/>
      <c r="F29" s="15"/>
      <c r="G29" s="15"/>
      <c r="H29" s="79"/>
    </row>
    <row r="30" spans="2:8">
      <c r="B30" s="78" t="s">
        <v>721</v>
      </c>
      <c r="C30" s="15">
        <v>30</v>
      </c>
      <c r="D30" s="15"/>
      <c r="E30" s="15"/>
      <c r="F30" s="15"/>
      <c r="G30" s="15"/>
      <c r="H30" s="79"/>
    </row>
    <row r="31" spans="2:8">
      <c r="B31" s="78" t="s">
        <v>117</v>
      </c>
      <c r="C31" s="15" t="s">
        <v>695</v>
      </c>
      <c r="D31" s="15"/>
      <c r="E31" s="15"/>
      <c r="F31" s="15"/>
      <c r="G31" s="15"/>
      <c r="H31" s="79"/>
    </row>
    <row r="32" spans="2:8">
      <c r="B32" s="78" t="s">
        <v>719</v>
      </c>
      <c r="C32" s="15"/>
      <c r="D32" s="15">
        <v>1.75</v>
      </c>
      <c r="E32" s="15"/>
      <c r="F32" s="15"/>
      <c r="G32" s="15"/>
      <c r="H32" s="79"/>
    </row>
    <row r="33" spans="2:8">
      <c r="B33" s="78"/>
      <c r="C33" s="15"/>
      <c r="D33" s="15"/>
      <c r="E33" s="15"/>
      <c r="F33" s="15"/>
      <c r="G33" s="15"/>
      <c r="H33" s="79"/>
    </row>
    <row r="34" spans="2:8">
      <c r="B34" s="78" t="s">
        <v>712</v>
      </c>
      <c r="C34" s="9" t="s">
        <v>713</v>
      </c>
      <c r="D34" s="15" t="s">
        <v>715</v>
      </c>
      <c r="E34" s="15"/>
      <c r="F34" s="15"/>
      <c r="G34" s="15"/>
      <c r="H34" s="79"/>
    </row>
    <row r="35" spans="2:8">
      <c r="B35" s="78"/>
      <c r="C35" s="9" t="s">
        <v>713</v>
      </c>
      <c r="D35" s="105">
        <f>(0.0481*C28+0.0234*C29-0.0138*C30-0.4235)*1000/4.186</f>
        <v>1725.3941710463448</v>
      </c>
      <c r="E35" s="15"/>
      <c r="F35" s="15"/>
      <c r="G35" s="15"/>
      <c r="H35" s="79"/>
    </row>
    <row r="36" spans="2:8">
      <c r="B36" s="78" t="s">
        <v>716</v>
      </c>
      <c r="C36" s="15"/>
      <c r="D36" s="15"/>
      <c r="E36" s="9" t="s">
        <v>713</v>
      </c>
      <c r="F36" s="15" t="s">
        <v>717</v>
      </c>
      <c r="G36" s="15"/>
      <c r="H36" s="79"/>
    </row>
    <row r="37" spans="2:8">
      <c r="B37" s="81"/>
      <c r="C37" s="56"/>
      <c r="D37" s="56"/>
      <c r="E37" s="106" t="s">
        <v>718</v>
      </c>
      <c r="F37" s="107">
        <f>D35*D32</f>
        <v>3019.4397993311036</v>
      </c>
      <c r="G37" s="56"/>
      <c r="H37" s="82"/>
    </row>
    <row r="40" spans="2:8" ht="27">
      <c r="B40" s="100" t="s">
        <v>722</v>
      </c>
      <c r="C40" s="101"/>
      <c r="D40" s="101"/>
      <c r="E40" s="101"/>
      <c r="F40" s="101"/>
      <c r="G40" s="101"/>
      <c r="H40" s="102"/>
    </row>
    <row r="41" spans="2:8">
      <c r="B41" s="78"/>
      <c r="C41" s="15"/>
      <c r="D41" s="15"/>
      <c r="E41" s="15"/>
      <c r="F41" s="15"/>
      <c r="G41" s="15"/>
      <c r="H41" s="79"/>
    </row>
    <row r="42" spans="2:8">
      <c r="B42" s="78" t="s">
        <v>830</v>
      </c>
      <c r="C42" s="15"/>
      <c r="D42" s="15"/>
      <c r="E42" s="15"/>
      <c r="F42" s="15"/>
      <c r="G42" s="15"/>
      <c r="H42" s="79"/>
    </row>
    <row r="43" spans="2:8">
      <c r="B43" s="78" t="s">
        <v>723</v>
      </c>
      <c r="C43" s="15"/>
      <c r="D43" s="15"/>
      <c r="E43" s="15"/>
      <c r="F43" s="15"/>
      <c r="G43" s="15"/>
      <c r="H43" s="79"/>
    </row>
    <row r="44" spans="2:8">
      <c r="B44" s="78"/>
      <c r="C44" s="15" t="s">
        <v>724</v>
      </c>
      <c r="D44" s="15"/>
      <c r="E44" s="15" t="s">
        <v>725</v>
      </c>
      <c r="F44" s="15"/>
      <c r="G44" s="15"/>
      <c r="H44" s="79"/>
    </row>
    <row r="45" spans="2:8">
      <c r="B45" s="78" t="s">
        <v>139</v>
      </c>
      <c r="C45" s="15" t="s">
        <v>726</v>
      </c>
      <c r="D45" s="15"/>
      <c r="E45" s="15" t="s">
        <v>727</v>
      </c>
      <c r="F45" s="15"/>
      <c r="G45" s="15"/>
      <c r="H45" s="79"/>
    </row>
    <row r="46" spans="2:8">
      <c r="B46" s="78"/>
      <c r="C46" s="15"/>
      <c r="D46" s="15"/>
      <c r="E46" s="15"/>
      <c r="F46" s="15"/>
      <c r="G46" s="15"/>
      <c r="H46" s="79"/>
    </row>
    <row r="47" spans="2:8">
      <c r="B47" s="78"/>
      <c r="C47" s="108" t="s">
        <v>728</v>
      </c>
      <c r="D47" s="109" t="s">
        <v>724</v>
      </c>
      <c r="E47" s="109"/>
      <c r="F47" s="109" t="s">
        <v>725</v>
      </c>
      <c r="G47" s="15"/>
      <c r="H47" s="79"/>
    </row>
    <row r="48" spans="2:8">
      <c r="B48" s="78"/>
      <c r="C48" s="109" t="s">
        <v>139</v>
      </c>
      <c r="D48" s="110">
        <f>3019*13/100</f>
        <v>392.47</v>
      </c>
      <c r="E48" s="111" t="s">
        <v>729</v>
      </c>
      <c r="F48" s="110">
        <f>3019*20/100</f>
        <v>603.79999999999995</v>
      </c>
      <c r="G48" s="15"/>
      <c r="H48" s="79"/>
    </row>
    <row r="49" spans="2:8">
      <c r="B49" s="78"/>
      <c r="C49" s="109" t="s">
        <v>140</v>
      </c>
      <c r="D49" s="110">
        <f>3019*20/100</f>
        <v>603.79999999999995</v>
      </c>
      <c r="E49" s="111" t="s">
        <v>729</v>
      </c>
      <c r="F49" s="110">
        <f>3019*30/100</f>
        <v>905.7</v>
      </c>
      <c r="G49" s="15"/>
      <c r="H49" s="79"/>
    </row>
    <row r="50" spans="2:8">
      <c r="B50" s="78"/>
      <c r="C50" s="109" t="s">
        <v>138</v>
      </c>
      <c r="D50" s="110">
        <f>3019*50/100</f>
        <v>1509.5</v>
      </c>
      <c r="E50" s="111" t="s">
        <v>729</v>
      </c>
      <c r="F50" s="110">
        <f>3019*65/100</f>
        <v>1962.35</v>
      </c>
      <c r="G50" s="15"/>
      <c r="H50" s="79"/>
    </row>
    <row r="51" spans="2:8">
      <c r="B51" s="78"/>
      <c r="C51" s="239" t="s">
        <v>831</v>
      </c>
      <c r="D51" s="240"/>
      <c r="E51" s="241"/>
      <c r="F51" s="240"/>
      <c r="G51" s="15"/>
      <c r="H51" s="79"/>
    </row>
    <row r="52" spans="2:8">
      <c r="B52" s="81"/>
      <c r="C52" s="56"/>
      <c r="D52" s="56"/>
      <c r="E52" s="56"/>
      <c r="F52" s="56"/>
      <c r="G52" s="56"/>
      <c r="H52" s="82"/>
    </row>
    <row r="55" spans="2:8" ht="27">
      <c r="B55" s="100" t="s">
        <v>730</v>
      </c>
      <c r="C55" s="101"/>
      <c r="D55" s="101"/>
      <c r="E55" s="101"/>
      <c r="F55" s="101"/>
      <c r="G55" s="101"/>
      <c r="H55" s="102"/>
    </row>
    <row r="56" spans="2:8">
      <c r="B56" s="78" t="s">
        <v>731</v>
      </c>
      <c r="C56" s="15"/>
      <c r="D56" s="15"/>
      <c r="E56" s="15"/>
      <c r="F56" s="15"/>
      <c r="G56" s="15"/>
      <c r="H56" s="79"/>
    </row>
    <row r="57" spans="2:8">
      <c r="B57" s="78" t="s">
        <v>732</v>
      </c>
      <c r="C57" s="15"/>
      <c r="D57" s="15"/>
      <c r="E57" s="15"/>
      <c r="F57" s="15"/>
      <c r="G57" s="15"/>
      <c r="H57" s="79"/>
    </row>
    <row r="58" spans="2:8">
      <c r="B58" s="78" t="s">
        <v>733</v>
      </c>
      <c r="C58" s="15"/>
      <c r="D58" s="15"/>
      <c r="E58" s="15"/>
      <c r="F58" s="15"/>
      <c r="G58" s="15"/>
      <c r="H58" s="79"/>
    </row>
    <row r="59" spans="2:8">
      <c r="B59" s="78" t="s">
        <v>709</v>
      </c>
      <c r="C59" s="15"/>
      <c r="D59" s="15"/>
      <c r="E59" s="15"/>
      <c r="F59" s="15"/>
      <c r="G59" s="15"/>
      <c r="H59" s="79"/>
    </row>
    <row r="60" spans="2:8">
      <c r="B60" s="112" t="s">
        <v>737</v>
      </c>
      <c r="C60" s="15"/>
      <c r="D60" s="15"/>
      <c r="E60" s="15"/>
      <c r="F60" s="15"/>
      <c r="G60" s="15"/>
      <c r="H60" s="79"/>
    </row>
    <row r="61" spans="2:8">
      <c r="B61" s="78"/>
      <c r="C61" s="15"/>
      <c r="D61" s="15"/>
      <c r="E61" s="15"/>
      <c r="F61" s="15"/>
      <c r="G61" s="15"/>
      <c r="H61" s="79"/>
    </row>
    <row r="62" spans="2:8">
      <c r="B62" s="78" t="s">
        <v>832</v>
      </c>
      <c r="C62" s="15"/>
      <c r="D62" s="15"/>
      <c r="E62" s="15"/>
      <c r="F62" s="15"/>
      <c r="G62" s="15"/>
      <c r="H62" s="79"/>
    </row>
    <row r="63" spans="2:8">
      <c r="B63" s="78" t="s">
        <v>734</v>
      </c>
      <c r="C63" s="15"/>
      <c r="D63" s="15"/>
      <c r="E63" s="15"/>
      <c r="F63" s="15"/>
      <c r="G63" s="15"/>
      <c r="H63" s="79"/>
    </row>
    <row r="64" spans="2:8">
      <c r="B64" s="78" t="s">
        <v>735</v>
      </c>
      <c r="C64" s="15"/>
      <c r="D64" s="15"/>
      <c r="E64" s="15"/>
      <c r="F64" s="15"/>
      <c r="G64" s="15"/>
      <c r="H64" s="79"/>
    </row>
    <row r="65" spans="2:8">
      <c r="B65" s="113" t="s">
        <v>736</v>
      </c>
      <c r="C65" s="56"/>
      <c r="D65" s="56"/>
      <c r="E65" s="56"/>
      <c r="F65" s="56"/>
      <c r="G65" s="56"/>
      <c r="H65" s="82"/>
    </row>
    <row r="68" spans="2:8" ht="27">
      <c r="B68" s="100" t="s">
        <v>692</v>
      </c>
      <c r="C68" s="101"/>
      <c r="D68" s="101"/>
      <c r="E68" s="101"/>
      <c r="F68" s="101"/>
      <c r="G68" s="101"/>
      <c r="H68" s="102"/>
    </row>
    <row r="69" spans="2:8">
      <c r="B69" s="81" t="s">
        <v>693</v>
      </c>
      <c r="C69" s="56"/>
      <c r="D69" s="56"/>
      <c r="E69" s="56"/>
      <c r="F69" s="56"/>
      <c r="G69" s="56"/>
      <c r="H69" s="82"/>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FAFD3-F087-AE46-80D3-A5F3C997E274}">
  <dimension ref="B2:J42"/>
  <sheetViews>
    <sheetView topLeftCell="L1" workbookViewId="0">
      <selection activeCell="G35" sqref="G35"/>
    </sheetView>
  </sheetViews>
  <sheetFormatPr baseColWidth="10" defaultRowHeight="20"/>
  <cols>
    <col min="2" max="2" width="19.7109375" customWidth="1"/>
    <col min="5" max="5" width="17.28515625" customWidth="1"/>
    <col min="6" max="6" width="11" customWidth="1"/>
    <col min="7" max="7" width="17.85546875" customWidth="1"/>
    <col min="8" max="8" width="14.28515625" customWidth="1"/>
    <col min="9" max="9" width="11.5703125" customWidth="1"/>
  </cols>
  <sheetData>
    <row r="2" spans="2:10">
      <c r="B2" s="174" t="s">
        <v>272</v>
      </c>
      <c r="E2" s="194" t="s">
        <v>273</v>
      </c>
      <c r="F2" s="194"/>
      <c r="G2" s="194"/>
      <c r="H2" s="194"/>
      <c r="I2" s="194"/>
    </row>
    <row r="3" spans="2:10">
      <c r="B3" s="174"/>
      <c r="E3" s="194"/>
      <c r="F3" s="194"/>
      <c r="G3" s="194"/>
      <c r="H3" s="194"/>
      <c r="I3" s="194"/>
    </row>
    <row r="5" spans="2:10" ht="20" customHeight="1" thickBot="1">
      <c r="B5" s="24" t="s">
        <v>230</v>
      </c>
      <c r="C5" s="54" t="s">
        <v>397</v>
      </c>
      <c r="E5" s="52" t="s">
        <v>165</v>
      </c>
      <c r="F5" s="53" t="s">
        <v>244</v>
      </c>
      <c r="G5" s="53" t="s">
        <v>271</v>
      </c>
      <c r="H5" s="53" t="s">
        <v>69</v>
      </c>
      <c r="I5" s="53" t="s">
        <v>70</v>
      </c>
      <c r="J5" s="53" t="s">
        <v>303</v>
      </c>
    </row>
    <row r="6" spans="2:10">
      <c r="B6" s="26" t="s">
        <v>283</v>
      </c>
      <c r="E6" s="43" t="s">
        <v>277</v>
      </c>
      <c r="F6" s="44"/>
      <c r="G6" s="44"/>
      <c r="H6" s="44"/>
      <c r="I6" s="45"/>
    </row>
    <row r="7" spans="2:10" ht="21" thickBot="1">
      <c r="B7" s="29" t="s">
        <v>231</v>
      </c>
      <c r="C7" t="s">
        <v>398</v>
      </c>
      <c r="E7" s="46" t="s">
        <v>166</v>
      </c>
      <c r="F7" s="47" t="s">
        <v>245</v>
      </c>
      <c r="G7" s="47" t="s">
        <v>242</v>
      </c>
      <c r="H7" s="47"/>
      <c r="I7" s="48"/>
      <c r="J7" s="33" t="s">
        <v>400</v>
      </c>
    </row>
    <row r="8" spans="2:10" ht="21" thickBot="1">
      <c r="E8" s="15"/>
    </row>
    <row r="9" spans="2:10">
      <c r="B9" s="26" t="s">
        <v>285</v>
      </c>
      <c r="E9" s="49" t="s">
        <v>278</v>
      </c>
      <c r="F9" s="44"/>
      <c r="G9" s="44"/>
      <c r="H9" s="44"/>
      <c r="I9" s="45"/>
    </row>
    <row r="10" spans="2:10">
      <c r="B10" s="28" t="s">
        <v>286</v>
      </c>
      <c r="C10" t="s">
        <v>328</v>
      </c>
      <c r="E10" s="50" t="s">
        <v>658</v>
      </c>
      <c r="F10" s="33" t="s">
        <v>245</v>
      </c>
      <c r="G10" s="33" t="s">
        <v>659</v>
      </c>
      <c r="H10" s="15"/>
      <c r="I10" s="32"/>
      <c r="J10" s="33" t="s">
        <v>660</v>
      </c>
    </row>
    <row r="11" spans="2:10">
      <c r="B11" s="28" t="s">
        <v>237</v>
      </c>
      <c r="C11" t="s">
        <v>352</v>
      </c>
      <c r="E11" s="50" t="s">
        <v>221</v>
      </c>
      <c r="F11" s="15" t="s">
        <v>245</v>
      </c>
      <c r="G11" s="15" t="s">
        <v>243</v>
      </c>
      <c r="H11" s="15"/>
      <c r="I11" s="32"/>
      <c r="J11" s="33" t="s">
        <v>657</v>
      </c>
    </row>
    <row r="12" spans="2:10" ht="21" thickBot="1">
      <c r="B12" s="62" t="s">
        <v>437</v>
      </c>
      <c r="C12" t="s">
        <v>348</v>
      </c>
      <c r="E12" s="50" t="s">
        <v>224</v>
      </c>
      <c r="F12" s="15" t="s">
        <v>246</v>
      </c>
      <c r="G12" s="15" t="s">
        <v>243</v>
      </c>
      <c r="H12" s="15"/>
      <c r="I12" s="32"/>
      <c r="J12" s="33" t="s">
        <v>416</v>
      </c>
    </row>
    <row r="13" spans="2:10" ht="21" thickBot="1">
      <c r="E13" s="50" t="s">
        <v>222</v>
      </c>
      <c r="F13" s="15" t="s">
        <v>245</v>
      </c>
      <c r="G13" s="15" t="s">
        <v>247</v>
      </c>
      <c r="H13" s="15" t="s">
        <v>147</v>
      </c>
      <c r="I13" s="32" t="s">
        <v>262</v>
      </c>
      <c r="J13" s="33" t="s">
        <v>661</v>
      </c>
    </row>
    <row r="14" spans="2:10">
      <c r="B14" s="26" t="s">
        <v>232</v>
      </c>
      <c r="E14" s="50" t="s">
        <v>223</v>
      </c>
      <c r="F14" s="15" t="s">
        <v>246</v>
      </c>
      <c r="G14" s="15" t="s">
        <v>247</v>
      </c>
      <c r="H14" s="15" t="s">
        <v>147</v>
      </c>
      <c r="I14" s="32" t="s">
        <v>262</v>
      </c>
      <c r="J14" s="33" t="s">
        <v>417</v>
      </c>
    </row>
    <row r="15" spans="2:10" ht="21" thickBot="1">
      <c r="B15" s="42" t="s">
        <v>233</v>
      </c>
      <c r="C15" s="15" t="s">
        <v>350</v>
      </c>
      <c r="E15" s="46" t="s">
        <v>227</v>
      </c>
      <c r="F15" s="47" t="s">
        <v>245</v>
      </c>
      <c r="G15" s="47" t="s">
        <v>248</v>
      </c>
      <c r="H15" s="47" t="s">
        <v>147</v>
      </c>
      <c r="I15" s="48" t="s">
        <v>263</v>
      </c>
      <c r="J15" s="33" t="s">
        <v>418</v>
      </c>
    </row>
    <row r="16" spans="2:10" ht="21" thickBot="1">
      <c r="E16" s="15"/>
    </row>
    <row r="17" spans="2:10">
      <c r="B17" s="26" t="s">
        <v>284</v>
      </c>
      <c r="E17" s="49" t="s">
        <v>279</v>
      </c>
      <c r="F17" s="44"/>
      <c r="G17" s="44"/>
      <c r="H17" s="44"/>
      <c r="I17" s="45"/>
    </row>
    <row r="18" spans="2:10">
      <c r="B18" s="28" t="s">
        <v>399</v>
      </c>
      <c r="C18" t="s">
        <v>370</v>
      </c>
      <c r="E18" s="61" t="s">
        <v>438</v>
      </c>
      <c r="F18" s="15" t="s">
        <v>245</v>
      </c>
      <c r="G18" s="15" t="s">
        <v>439</v>
      </c>
      <c r="H18" s="15"/>
      <c r="I18" s="32"/>
      <c r="J18" s="33" t="s">
        <v>662</v>
      </c>
    </row>
    <row r="19" spans="2:10">
      <c r="B19" s="28" t="s">
        <v>234</v>
      </c>
      <c r="C19" t="s">
        <v>366</v>
      </c>
      <c r="E19" s="61" t="s">
        <v>440</v>
      </c>
      <c r="F19" s="33" t="s">
        <v>246</v>
      </c>
      <c r="G19" s="15" t="s">
        <v>439</v>
      </c>
      <c r="H19" s="15"/>
      <c r="I19" s="32"/>
      <c r="J19" s="33" t="s">
        <v>441</v>
      </c>
    </row>
    <row r="20" spans="2:10" ht="21" thickBot="1">
      <c r="B20" s="29" t="s">
        <v>235</v>
      </c>
      <c r="C20" t="s">
        <v>368</v>
      </c>
      <c r="E20" s="50" t="s">
        <v>167</v>
      </c>
      <c r="F20" s="15" t="s">
        <v>245</v>
      </c>
      <c r="G20" s="15" t="s">
        <v>249</v>
      </c>
      <c r="H20" s="15"/>
      <c r="I20" s="32"/>
      <c r="J20" s="33" t="s">
        <v>401</v>
      </c>
    </row>
    <row r="21" spans="2:10" ht="21" thickBot="1">
      <c r="E21" s="50" t="s">
        <v>225</v>
      </c>
      <c r="F21" s="15" t="s">
        <v>246</v>
      </c>
      <c r="G21" s="15" t="s">
        <v>250</v>
      </c>
      <c r="H21" s="15" t="s">
        <v>147</v>
      </c>
      <c r="I21" s="32" t="s">
        <v>264</v>
      </c>
      <c r="J21" s="33" t="s">
        <v>402</v>
      </c>
    </row>
    <row r="22" spans="2:10">
      <c r="B22" s="26" t="s">
        <v>168</v>
      </c>
      <c r="E22" s="50" t="s">
        <v>226</v>
      </c>
      <c r="F22" s="15" t="s">
        <v>245</v>
      </c>
      <c r="G22" s="15" t="s">
        <v>251</v>
      </c>
      <c r="H22" s="15" t="s">
        <v>147</v>
      </c>
      <c r="I22" s="32" t="s">
        <v>265</v>
      </c>
      <c r="J22" s="33" t="s">
        <v>403</v>
      </c>
    </row>
    <row r="23" spans="2:10">
      <c r="B23" s="28" t="s">
        <v>236</v>
      </c>
      <c r="C23" t="s">
        <v>354</v>
      </c>
      <c r="E23" s="50" t="s">
        <v>168</v>
      </c>
      <c r="F23" s="15" t="s">
        <v>246</v>
      </c>
      <c r="G23" s="15" t="s">
        <v>253</v>
      </c>
      <c r="H23" s="15"/>
      <c r="I23" s="32"/>
      <c r="J23" s="33" t="s">
        <v>404</v>
      </c>
    </row>
    <row r="24" spans="2:10" ht="21" thickBot="1">
      <c r="B24" s="29" t="s">
        <v>237</v>
      </c>
      <c r="C24" t="s">
        <v>356</v>
      </c>
      <c r="E24" s="50" t="s">
        <v>169</v>
      </c>
      <c r="F24" s="15" t="s">
        <v>246</v>
      </c>
      <c r="G24" s="15" t="s">
        <v>252</v>
      </c>
      <c r="H24" s="15" t="s">
        <v>148</v>
      </c>
      <c r="I24" s="32" t="s">
        <v>168</v>
      </c>
      <c r="J24" s="33" t="s">
        <v>405</v>
      </c>
    </row>
    <row r="25" spans="2:10" ht="21" thickBot="1">
      <c r="E25" s="46" t="s">
        <v>768</v>
      </c>
      <c r="F25" s="47" t="s">
        <v>246</v>
      </c>
      <c r="G25" s="47" t="s">
        <v>769</v>
      </c>
      <c r="H25" s="47"/>
      <c r="I25" s="48"/>
      <c r="J25" s="33" t="s">
        <v>767</v>
      </c>
    </row>
    <row r="26" spans="2:10" ht="21" thickBot="1"/>
    <row r="27" spans="2:10">
      <c r="B27" s="26" t="s">
        <v>170</v>
      </c>
      <c r="E27" s="49" t="s">
        <v>280</v>
      </c>
      <c r="F27" s="44"/>
      <c r="G27" s="44"/>
      <c r="H27" s="44"/>
      <c r="I27" s="45"/>
    </row>
    <row r="28" spans="2:10">
      <c r="B28" s="28" t="s">
        <v>238</v>
      </c>
      <c r="C28" t="s">
        <v>358</v>
      </c>
      <c r="E28" s="50" t="s">
        <v>170</v>
      </c>
      <c r="F28" s="15" t="s">
        <v>245</v>
      </c>
      <c r="G28" s="15" t="s">
        <v>255</v>
      </c>
      <c r="H28" s="15"/>
      <c r="I28" s="32"/>
      <c r="J28" s="33" t="s">
        <v>407</v>
      </c>
    </row>
    <row r="29" spans="2:10">
      <c r="B29" s="28" t="s">
        <v>239</v>
      </c>
      <c r="C29" t="s">
        <v>360</v>
      </c>
      <c r="E29" s="50" t="s">
        <v>171</v>
      </c>
      <c r="F29" s="15" t="s">
        <v>245</v>
      </c>
      <c r="G29" s="15" t="s">
        <v>254</v>
      </c>
      <c r="H29" s="33" t="s">
        <v>148</v>
      </c>
      <c r="I29" s="32" t="s">
        <v>266</v>
      </c>
      <c r="J29" s="33" t="s">
        <v>406</v>
      </c>
    </row>
    <row r="30" spans="2:10">
      <c r="B30" s="28" t="s">
        <v>240</v>
      </c>
      <c r="C30" t="s">
        <v>362</v>
      </c>
      <c r="E30" s="50" t="s">
        <v>172</v>
      </c>
      <c r="F30" s="15" t="s">
        <v>245</v>
      </c>
      <c r="G30" s="15" t="s">
        <v>256</v>
      </c>
      <c r="H30" s="33" t="s">
        <v>148</v>
      </c>
      <c r="I30" s="32" t="s">
        <v>267</v>
      </c>
      <c r="J30" s="33" t="s">
        <v>408</v>
      </c>
    </row>
    <row r="31" spans="2:10" ht="21" thickBot="1">
      <c r="B31" s="62" t="s">
        <v>419</v>
      </c>
      <c r="C31" t="s">
        <v>420</v>
      </c>
      <c r="E31" s="50" t="s">
        <v>173</v>
      </c>
      <c r="F31" s="15" t="s">
        <v>246</v>
      </c>
      <c r="G31" s="15" t="s">
        <v>256</v>
      </c>
      <c r="H31" s="33" t="s">
        <v>148</v>
      </c>
      <c r="I31" s="32" t="s">
        <v>267</v>
      </c>
      <c r="J31" s="33" t="s">
        <v>409</v>
      </c>
    </row>
    <row r="32" spans="2:10" ht="21" thickBot="1">
      <c r="E32" s="50" t="s">
        <v>229</v>
      </c>
      <c r="F32" s="15" t="s">
        <v>245</v>
      </c>
      <c r="G32" s="15" t="s">
        <v>258</v>
      </c>
      <c r="H32" s="33" t="s">
        <v>148</v>
      </c>
      <c r="I32" s="32" t="s">
        <v>268</v>
      </c>
      <c r="J32" s="33" t="s">
        <v>410</v>
      </c>
    </row>
    <row r="33" spans="2:10">
      <c r="B33" s="26" t="s">
        <v>174</v>
      </c>
      <c r="E33" s="50" t="s">
        <v>228</v>
      </c>
      <c r="F33" s="15" t="s">
        <v>245</v>
      </c>
      <c r="G33" s="15" t="s">
        <v>257</v>
      </c>
      <c r="H33" s="15"/>
      <c r="I33" s="32"/>
      <c r="J33" s="33" t="s">
        <v>411</v>
      </c>
    </row>
    <row r="34" spans="2:10" ht="21" thickBot="1">
      <c r="B34" s="29" t="s">
        <v>241</v>
      </c>
      <c r="C34" t="s">
        <v>364</v>
      </c>
      <c r="E34" s="46" t="s">
        <v>770</v>
      </c>
      <c r="F34" s="47" t="s">
        <v>246</v>
      </c>
      <c r="G34" s="47" t="s">
        <v>771</v>
      </c>
      <c r="H34" s="47"/>
      <c r="I34" s="48"/>
      <c r="J34" s="33" t="s">
        <v>767</v>
      </c>
    </row>
    <row r="35" spans="2:10" ht="21" thickBot="1"/>
    <row r="36" spans="2:10">
      <c r="E36" s="49" t="s">
        <v>281</v>
      </c>
      <c r="F36" s="44"/>
      <c r="G36" s="44"/>
      <c r="H36" s="44"/>
      <c r="I36" s="45"/>
    </row>
    <row r="37" spans="2:10">
      <c r="E37" s="50" t="s">
        <v>217</v>
      </c>
      <c r="F37" s="15" t="s">
        <v>245</v>
      </c>
      <c r="G37" s="15" t="s">
        <v>259</v>
      </c>
      <c r="H37" s="33" t="s">
        <v>147</v>
      </c>
      <c r="I37" s="32" t="s">
        <v>269</v>
      </c>
      <c r="J37" s="33" t="s">
        <v>412</v>
      </c>
    </row>
    <row r="38" spans="2:10" ht="21" thickBot="1">
      <c r="E38" s="46" t="s">
        <v>218</v>
      </c>
      <c r="F38" s="47" t="s">
        <v>245</v>
      </c>
      <c r="G38" s="47" t="s">
        <v>260</v>
      </c>
      <c r="H38" s="51" t="s">
        <v>147</v>
      </c>
      <c r="I38" s="48" t="s">
        <v>270</v>
      </c>
      <c r="J38" s="33" t="s">
        <v>413</v>
      </c>
    </row>
    <row r="39" spans="2:10" ht="21" thickBot="1">
      <c r="E39" s="15"/>
    </row>
    <row r="40" spans="2:10">
      <c r="E40" s="49" t="s">
        <v>282</v>
      </c>
      <c r="F40" s="44"/>
      <c r="G40" s="44"/>
      <c r="H40" s="44"/>
      <c r="I40" s="45"/>
    </row>
    <row r="41" spans="2:10">
      <c r="E41" s="50" t="s">
        <v>174</v>
      </c>
      <c r="F41" s="15" t="s">
        <v>245</v>
      </c>
      <c r="G41" s="15" t="s">
        <v>261</v>
      </c>
      <c r="H41" s="33" t="s">
        <v>148</v>
      </c>
      <c r="I41" s="32" t="s">
        <v>174</v>
      </c>
      <c r="J41" s="33" t="s">
        <v>414</v>
      </c>
    </row>
    <row r="42" spans="2:10" ht="21" thickBot="1">
      <c r="E42" s="46" t="s">
        <v>175</v>
      </c>
      <c r="F42" s="47" t="s">
        <v>246</v>
      </c>
      <c r="G42" s="47" t="s">
        <v>261</v>
      </c>
      <c r="H42" s="47" t="s">
        <v>148</v>
      </c>
      <c r="I42" s="48" t="s">
        <v>174</v>
      </c>
      <c r="J42" s="33" t="s">
        <v>415</v>
      </c>
    </row>
  </sheetData>
  <mergeCells count="2">
    <mergeCell ref="B2:B3"/>
    <mergeCell ref="E2:I3"/>
  </mergeCells>
  <phoneticPr fontId="1"/>
  <hyperlinks>
    <hyperlink ref="E6" r:id="rId1" display="Home.php" xr:uid="{A7BD83E2-D135-6F44-9206-DAC0B9F06944}"/>
    <hyperlink ref="B15" r:id="rId2" xr:uid="{DAA24A23-9BE3-0A4D-BB9A-39B020BB2B70}"/>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657AC-0798-3247-AFA5-852A864D2876}">
  <dimension ref="B2:F39"/>
  <sheetViews>
    <sheetView workbookViewId="0">
      <selection activeCell="B22" sqref="B22:F23"/>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07" t="s">
        <v>447</v>
      </c>
      <c r="C2" s="207"/>
      <c r="D2" s="207"/>
      <c r="E2" s="207"/>
      <c r="F2" s="207"/>
    </row>
    <row r="3" spans="2:6">
      <c r="B3" s="204" t="s">
        <v>448</v>
      </c>
      <c r="C3" s="21" t="s">
        <v>450</v>
      </c>
      <c r="D3" s="8" t="s">
        <v>458</v>
      </c>
      <c r="E3" s="21" t="s">
        <v>22</v>
      </c>
      <c r="F3" s="8" t="s">
        <v>24</v>
      </c>
    </row>
    <row r="4" spans="2:6">
      <c r="B4" s="205"/>
      <c r="C4" s="21" t="s">
        <v>451</v>
      </c>
      <c r="D4" s="8" t="s">
        <v>459</v>
      </c>
      <c r="E4" s="21" t="s">
        <v>461</v>
      </c>
      <c r="F4" s="72">
        <v>44701</v>
      </c>
    </row>
    <row r="5" spans="2:6">
      <c r="B5" s="205"/>
      <c r="C5" s="21" t="s">
        <v>452</v>
      </c>
      <c r="D5" s="8" t="s">
        <v>460</v>
      </c>
      <c r="E5" s="21" t="s">
        <v>553</v>
      </c>
      <c r="F5" s="8"/>
    </row>
    <row r="6" spans="2:6">
      <c r="B6" s="205"/>
      <c r="C6" s="21" t="s">
        <v>551</v>
      </c>
      <c r="D6" s="8"/>
      <c r="E6" s="21" t="s">
        <v>554</v>
      </c>
      <c r="F6" s="8"/>
    </row>
    <row r="7" spans="2:6">
      <c r="B7" s="206"/>
      <c r="C7" s="21" t="s">
        <v>552</v>
      </c>
      <c r="D7" s="8"/>
      <c r="E7" s="21" t="s">
        <v>462</v>
      </c>
      <c r="F7" s="8"/>
    </row>
    <row r="8" spans="2:6">
      <c r="B8" s="204" t="s">
        <v>449</v>
      </c>
      <c r="C8" s="21" t="s">
        <v>474</v>
      </c>
      <c r="D8" s="210">
        <v>1</v>
      </c>
      <c r="E8" s="210"/>
      <c r="F8" s="210"/>
    </row>
    <row r="9" spans="2:6">
      <c r="B9" s="205"/>
      <c r="C9" s="21" t="s">
        <v>487</v>
      </c>
      <c r="D9" s="209" t="s">
        <v>11</v>
      </c>
      <c r="E9" s="209"/>
      <c r="F9" s="209"/>
    </row>
    <row r="10" spans="2:6" ht="21" thickBot="1">
      <c r="B10" s="205"/>
      <c r="C10" s="73" t="s">
        <v>455</v>
      </c>
      <c r="D10" s="208" t="s">
        <v>475</v>
      </c>
      <c r="E10" s="208"/>
      <c r="F10" s="208"/>
    </row>
    <row r="11" spans="2:6" ht="21" thickBot="1">
      <c r="B11" s="76" t="s">
        <v>463</v>
      </c>
      <c r="C11" s="75"/>
      <c r="D11" s="75"/>
      <c r="E11" s="75"/>
      <c r="F11" s="77"/>
    </row>
    <row r="12" spans="2:6">
      <c r="B12" s="78"/>
      <c r="C12" s="15"/>
      <c r="D12" s="15"/>
      <c r="E12" s="15"/>
      <c r="F12" s="79"/>
    </row>
    <row r="13" spans="2:6">
      <c r="B13" s="78"/>
      <c r="C13" s="15"/>
      <c r="D13" s="15"/>
      <c r="E13" s="15"/>
      <c r="F13" s="79"/>
    </row>
    <row r="14" spans="2:6">
      <c r="B14" s="78"/>
      <c r="C14" s="15"/>
      <c r="D14" s="15"/>
      <c r="E14" s="15"/>
      <c r="F14" s="79"/>
    </row>
    <row r="15" spans="2:6">
      <c r="B15" s="78"/>
      <c r="C15" s="15"/>
      <c r="D15" s="15"/>
      <c r="E15" s="15"/>
      <c r="F15" s="79"/>
    </row>
    <row r="16" spans="2: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ht="21" thickBot="1">
      <c r="B20" s="78"/>
      <c r="C20" s="15"/>
      <c r="D20" s="15"/>
      <c r="E20" s="15"/>
      <c r="F20" s="79"/>
    </row>
    <row r="21" spans="2:6" ht="21" thickBot="1">
      <c r="B21" s="201" t="s">
        <v>464</v>
      </c>
      <c r="C21" s="202"/>
      <c r="D21" s="202"/>
      <c r="E21" s="202"/>
      <c r="F21" s="203"/>
    </row>
    <row r="22" spans="2:6">
      <c r="B22" s="195"/>
      <c r="C22" s="196"/>
      <c r="D22" s="196"/>
      <c r="E22" s="196"/>
      <c r="F22" s="197"/>
    </row>
    <row r="23" spans="2:6" ht="21" thickBot="1">
      <c r="B23" s="198"/>
      <c r="C23" s="199"/>
      <c r="D23" s="199"/>
      <c r="E23" s="199"/>
      <c r="F23" s="200"/>
    </row>
    <row r="24" spans="2:6">
      <c r="B24" s="86" t="s">
        <v>465</v>
      </c>
      <c r="C24" s="86" t="s">
        <v>466</v>
      </c>
      <c r="D24" s="86" t="s">
        <v>467</v>
      </c>
      <c r="E24" s="86" t="s">
        <v>468</v>
      </c>
      <c r="F24" s="86" t="s">
        <v>514</v>
      </c>
    </row>
    <row r="25" spans="2:6">
      <c r="B25" s="59" t="s">
        <v>469</v>
      </c>
      <c r="C25" s="59" t="s">
        <v>477</v>
      </c>
      <c r="D25" s="59" t="s">
        <v>476</v>
      </c>
      <c r="E25" s="59"/>
      <c r="F25" s="8" t="s">
        <v>479</v>
      </c>
    </row>
    <row r="26" spans="2:6">
      <c r="B26" s="59" t="s">
        <v>470</v>
      </c>
      <c r="C26" s="59" t="s">
        <v>3</v>
      </c>
      <c r="D26" s="59" t="s">
        <v>476</v>
      </c>
      <c r="E26" s="59"/>
      <c r="F26" s="8" t="s">
        <v>480</v>
      </c>
    </row>
    <row r="27" spans="2:6" ht="21" thickBot="1">
      <c r="B27" s="64" t="s">
        <v>471</v>
      </c>
      <c r="C27" s="64" t="s">
        <v>478</v>
      </c>
      <c r="D27" s="64" t="s">
        <v>476</v>
      </c>
      <c r="E27" s="64"/>
      <c r="F27" s="19" t="s">
        <v>481</v>
      </c>
    </row>
    <row r="28" spans="2:6" ht="6" customHeight="1" thickBot="1">
      <c r="B28" s="80"/>
      <c r="C28" s="9"/>
      <c r="D28" s="9"/>
      <c r="E28" s="9"/>
      <c r="F28" s="79"/>
    </row>
    <row r="29" spans="2:6" ht="21" thickBot="1">
      <c r="B29" s="201" t="s">
        <v>473</v>
      </c>
      <c r="C29" s="202"/>
      <c r="D29" s="202"/>
      <c r="E29" s="202"/>
      <c r="F29" s="203"/>
    </row>
    <row r="30" spans="2:6">
      <c r="B30" s="78"/>
      <c r="C30" s="15"/>
      <c r="D30" s="15"/>
      <c r="E30" s="15"/>
      <c r="F30" s="79"/>
    </row>
    <row r="31" spans="2:6">
      <c r="B31" s="78"/>
      <c r="C31" s="15"/>
      <c r="D31" s="15"/>
      <c r="E31" s="15"/>
      <c r="F31" s="79"/>
    </row>
    <row r="32" spans="2:6">
      <c r="B32" s="78"/>
      <c r="C32" s="15"/>
      <c r="D32" s="15"/>
      <c r="E32" s="15"/>
      <c r="F32" s="79"/>
    </row>
    <row r="33" spans="2:6">
      <c r="B33" s="78"/>
      <c r="C33" s="15"/>
      <c r="D33" s="15"/>
      <c r="E33" s="15"/>
      <c r="F33" s="79"/>
    </row>
    <row r="34" spans="2:6">
      <c r="B34" s="78"/>
      <c r="C34" s="15"/>
      <c r="D34" s="15"/>
      <c r="E34" s="15"/>
      <c r="F34" s="79"/>
    </row>
    <row r="35" spans="2:6">
      <c r="B35" s="78"/>
      <c r="C35" s="15"/>
      <c r="D35" s="15"/>
      <c r="E35" s="15"/>
      <c r="F35" s="79"/>
    </row>
    <row r="36" spans="2:6">
      <c r="B36" s="78"/>
      <c r="C36" s="15"/>
      <c r="D36" s="15"/>
      <c r="E36" s="15"/>
      <c r="F36" s="79"/>
    </row>
    <row r="37" spans="2:6">
      <c r="B37" s="78"/>
      <c r="C37" s="15"/>
      <c r="D37" s="15"/>
      <c r="E37" s="15"/>
      <c r="F37" s="79"/>
    </row>
    <row r="38" spans="2:6">
      <c r="B38" s="78"/>
      <c r="C38" s="15"/>
      <c r="D38" s="15"/>
      <c r="E38" s="15"/>
      <c r="F38" s="79"/>
    </row>
    <row r="39" spans="2:6">
      <c r="B39" s="81"/>
      <c r="C39" s="56"/>
      <c r="D39" s="56"/>
      <c r="E39" s="56"/>
      <c r="F39" s="82"/>
    </row>
  </sheetData>
  <mergeCells count="9">
    <mergeCell ref="B22:F23"/>
    <mergeCell ref="B29:F29"/>
    <mergeCell ref="B21:F21"/>
    <mergeCell ref="B3:B7"/>
    <mergeCell ref="B2:F2"/>
    <mergeCell ref="D10:F10"/>
    <mergeCell ref="D9:F9"/>
    <mergeCell ref="D8:F8"/>
    <mergeCell ref="B8:B10"/>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1B31CA-A2E1-7D4B-A5D3-FD8103D8AD37}">
  <dimension ref="B2:F42"/>
  <sheetViews>
    <sheetView workbookViewId="0">
      <selection activeCell="D40" sqref="D40"/>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07" t="s">
        <v>447</v>
      </c>
      <c r="C2" s="207"/>
      <c r="D2" s="207"/>
      <c r="E2" s="207"/>
      <c r="F2" s="207"/>
    </row>
    <row r="3" spans="2:6">
      <c r="B3" s="204" t="s">
        <v>448</v>
      </c>
      <c r="C3" s="21" t="s">
        <v>450</v>
      </c>
      <c r="D3" s="8" t="s">
        <v>458</v>
      </c>
      <c r="E3" s="21" t="s">
        <v>22</v>
      </c>
      <c r="F3" s="8" t="s">
        <v>24</v>
      </c>
    </row>
    <row r="4" spans="2:6">
      <c r="B4" s="205"/>
      <c r="C4" s="21" t="s">
        <v>451</v>
      </c>
      <c r="D4" s="8" t="s">
        <v>459</v>
      </c>
      <c r="E4" s="21" t="s">
        <v>461</v>
      </c>
      <c r="F4" s="72">
        <v>44701</v>
      </c>
    </row>
    <row r="5" spans="2:6">
      <c r="B5" s="205"/>
      <c r="C5" s="21" t="s">
        <v>452</v>
      </c>
      <c r="D5" s="8" t="s">
        <v>460</v>
      </c>
      <c r="E5" s="21" t="s">
        <v>553</v>
      </c>
      <c r="F5" s="8"/>
    </row>
    <row r="6" spans="2:6">
      <c r="B6" s="205"/>
      <c r="C6" s="21" t="s">
        <v>551</v>
      </c>
      <c r="D6" s="8"/>
      <c r="E6" s="21" t="s">
        <v>554</v>
      </c>
      <c r="F6" s="8"/>
    </row>
    <row r="7" spans="2:6">
      <c r="B7" s="89"/>
      <c r="C7" s="21" t="s">
        <v>552</v>
      </c>
      <c r="D7" s="8"/>
      <c r="E7" s="21" t="s">
        <v>462</v>
      </c>
      <c r="F7" s="8"/>
    </row>
    <row r="8" spans="2:6">
      <c r="B8" s="204" t="s">
        <v>449</v>
      </c>
      <c r="C8" s="21" t="s">
        <v>474</v>
      </c>
      <c r="D8" s="210">
        <v>2</v>
      </c>
      <c r="E8" s="210"/>
      <c r="F8" s="210"/>
    </row>
    <row r="9" spans="2:6">
      <c r="B9" s="205"/>
      <c r="C9" s="21" t="s">
        <v>487</v>
      </c>
      <c r="D9" s="209" t="s">
        <v>12</v>
      </c>
      <c r="E9" s="209"/>
      <c r="F9" s="209"/>
    </row>
    <row r="10" spans="2:6" ht="21" thickBot="1">
      <c r="B10" s="205"/>
      <c r="C10" s="73" t="s">
        <v>455</v>
      </c>
      <c r="D10" s="208" t="s">
        <v>488</v>
      </c>
      <c r="E10" s="208"/>
      <c r="F10" s="208"/>
    </row>
    <row r="11" spans="2:6" ht="21" thickBot="1">
      <c r="B11" s="76" t="s">
        <v>463</v>
      </c>
      <c r="C11" s="75"/>
      <c r="D11" s="75"/>
      <c r="E11" s="75"/>
      <c r="F11" s="77"/>
    </row>
    <row r="12" spans="2:6">
      <c r="B12" s="78"/>
      <c r="C12" s="15"/>
      <c r="D12" s="15"/>
      <c r="E12" s="15"/>
      <c r="F12" s="79"/>
    </row>
    <row r="13" spans="2:6">
      <c r="B13" s="78"/>
      <c r="C13" s="15"/>
      <c r="D13" s="15"/>
      <c r="E13" s="15"/>
      <c r="F13" s="79"/>
    </row>
    <row r="14" spans="2:6">
      <c r="B14" s="78"/>
      <c r="C14" s="15"/>
      <c r="D14" s="15"/>
      <c r="E14" s="15"/>
      <c r="F14" s="79"/>
    </row>
    <row r="15" spans="2:6">
      <c r="B15" s="78"/>
      <c r="C15" s="15"/>
      <c r="D15" s="15"/>
      <c r="E15" s="15"/>
      <c r="F15" s="79"/>
    </row>
    <row r="16" spans="2: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ht="21" thickBot="1">
      <c r="B20" s="78"/>
      <c r="C20" s="15"/>
      <c r="D20" s="15"/>
      <c r="E20" s="15"/>
      <c r="F20" s="79"/>
    </row>
    <row r="21" spans="2:6" ht="21" thickBot="1">
      <c r="B21" s="201" t="s">
        <v>464</v>
      </c>
      <c r="C21" s="202"/>
      <c r="D21" s="202"/>
      <c r="E21" s="202"/>
      <c r="F21" s="203"/>
    </row>
    <row r="22" spans="2:6">
      <c r="B22" s="195"/>
      <c r="C22" s="196"/>
      <c r="D22" s="196"/>
      <c r="E22" s="196"/>
      <c r="F22" s="197"/>
    </row>
    <row r="23" spans="2:6" ht="21" thickBot="1">
      <c r="B23" s="198"/>
      <c r="C23" s="199"/>
      <c r="D23" s="199"/>
      <c r="E23" s="199"/>
      <c r="F23" s="200"/>
    </row>
    <row r="24" spans="2:6">
      <c r="B24" s="86" t="s">
        <v>465</v>
      </c>
      <c r="C24" s="86" t="s">
        <v>466</v>
      </c>
      <c r="D24" s="86" t="s">
        <v>467</v>
      </c>
      <c r="E24" s="86" t="s">
        <v>468</v>
      </c>
      <c r="F24" s="86" t="s">
        <v>514</v>
      </c>
    </row>
    <row r="25" spans="2:6">
      <c r="B25" s="59" t="s">
        <v>469</v>
      </c>
      <c r="C25" s="59" t="s">
        <v>477</v>
      </c>
      <c r="D25" s="59" t="s">
        <v>476</v>
      </c>
      <c r="E25" s="59"/>
      <c r="F25" s="8" t="s">
        <v>479</v>
      </c>
    </row>
    <row r="26" spans="2:6">
      <c r="B26" s="59" t="s">
        <v>470</v>
      </c>
      <c r="C26" s="59" t="s">
        <v>489</v>
      </c>
      <c r="D26" s="59" t="s">
        <v>476</v>
      </c>
      <c r="E26" s="59"/>
      <c r="F26" s="8" t="s">
        <v>480</v>
      </c>
    </row>
    <row r="27" spans="2:6">
      <c r="B27" s="60" t="s">
        <v>471</v>
      </c>
      <c r="C27" s="60" t="s">
        <v>13</v>
      </c>
      <c r="D27" s="59" t="s">
        <v>43</v>
      </c>
      <c r="E27" s="60"/>
      <c r="F27" s="66" t="s">
        <v>494</v>
      </c>
    </row>
    <row r="28" spans="2:6">
      <c r="B28" s="60" t="s">
        <v>472</v>
      </c>
      <c r="C28" s="60" t="s">
        <v>492</v>
      </c>
      <c r="D28" s="59" t="s">
        <v>43</v>
      </c>
      <c r="E28" s="60"/>
      <c r="F28" s="66" t="s">
        <v>495</v>
      </c>
    </row>
    <row r="29" spans="2:6">
      <c r="B29" s="60" t="s">
        <v>490</v>
      </c>
      <c r="C29" s="60" t="s">
        <v>431</v>
      </c>
      <c r="D29" s="59" t="s">
        <v>43</v>
      </c>
      <c r="E29" s="60"/>
      <c r="F29" s="66" t="s">
        <v>496</v>
      </c>
    </row>
    <row r="30" spans="2:6" ht="21" thickBot="1">
      <c r="B30" s="64" t="s">
        <v>491</v>
      </c>
      <c r="C30" s="64" t="s">
        <v>493</v>
      </c>
      <c r="D30" s="64" t="s">
        <v>43</v>
      </c>
      <c r="E30" s="64"/>
      <c r="F30" s="19" t="s">
        <v>497</v>
      </c>
    </row>
    <row r="31" spans="2:6" ht="6" customHeight="1" thickBot="1">
      <c r="B31" s="80"/>
      <c r="C31" s="9"/>
      <c r="D31" s="9"/>
      <c r="E31" s="9"/>
      <c r="F31" s="79"/>
    </row>
    <row r="32" spans="2:6" ht="21" thickBot="1">
      <c r="B32" s="201" t="s">
        <v>473</v>
      </c>
      <c r="C32" s="202"/>
      <c r="D32" s="202"/>
      <c r="E32" s="202"/>
      <c r="F32" s="203"/>
    </row>
    <row r="33" spans="2:6">
      <c r="B33" s="78"/>
      <c r="C33" s="15"/>
      <c r="D33" s="15"/>
      <c r="E33" s="15"/>
      <c r="F33" s="79"/>
    </row>
    <row r="34" spans="2:6">
      <c r="B34" s="78"/>
      <c r="C34" s="15"/>
      <c r="D34" s="15"/>
      <c r="E34" s="15"/>
      <c r="F34" s="79"/>
    </row>
    <row r="35" spans="2:6">
      <c r="B35" s="78"/>
      <c r="C35" s="15"/>
      <c r="D35" s="15"/>
      <c r="E35" s="15"/>
      <c r="F35" s="79"/>
    </row>
    <row r="36" spans="2:6">
      <c r="B36" s="78"/>
      <c r="C36" s="15"/>
      <c r="D36" s="15"/>
      <c r="E36" s="15"/>
      <c r="F36" s="79"/>
    </row>
    <row r="37" spans="2:6">
      <c r="B37" s="78"/>
      <c r="C37" s="15"/>
      <c r="D37" s="15"/>
      <c r="E37" s="15"/>
      <c r="F37" s="79"/>
    </row>
    <row r="38" spans="2:6">
      <c r="B38" s="78"/>
      <c r="C38" s="15"/>
      <c r="D38" s="15"/>
      <c r="E38" s="15"/>
      <c r="F38" s="79"/>
    </row>
    <row r="39" spans="2:6">
      <c r="B39" s="78"/>
      <c r="C39" s="15"/>
      <c r="D39" s="15"/>
      <c r="E39" s="15"/>
      <c r="F39" s="79"/>
    </row>
    <row r="40" spans="2:6">
      <c r="B40" s="78"/>
      <c r="C40" s="15"/>
      <c r="D40" s="15"/>
      <c r="E40" s="15"/>
      <c r="F40" s="79"/>
    </row>
    <row r="41" spans="2:6">
      <c r="B41" s="78"/>
      <c r="C41" s="15"/>
      <c r="D41" s="15"/>
      <c r="E41" s="15"/>
      <c r="F41" s="79"/>
    </row>
    <row r="42" spans="2:6">
      <c r="B42" s="81"/>
      <c r="C42" s="56"/>
      <c r="D42" s="56"/>
      <c r="E42" s="56"/>
      <c r="F42" s="82"/>
    </row>
  </sheetData>
  <mergeCells count="9">
    <mergeCell ref="B21:F21"/>
    <mergeCell ref="B22:F23"/>
    <mergeCell ref="B32:F32"/>
    <mergeCell ref="B3:B6"/>
    <mergeCell ref="B2:F2"/>
    <mergeCell ref="B8:B10"/>
    <mergeCell ref="D8:F8"/>
    <mergeCell ref="D9:F9"/>
    <mergeCell ref="D10:F10"/>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89466-4642-5A4C-8401-6542B1C7E70A}">
  <dimension ref="A1:F51"/>
  <sheetViews>
    <sheetView topLeftCell="A7" workbookViewId="0">
      <selection activeCell="G16" sqref="G16"/>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1" spans="1:6">
      <c r="A1">
        <v>1</v>
      </c>
    </row>
    <row r="2" spans="1:6">
      <c r="B2" s="207" t="s">
        <v>447</v>
      </c>
      <c r="C2" s="207"/>
      <c r="D2" s="207"/>
      <c r="E2" s="207"/>
      <c r="F2" s="207"/>
    </row>
    <row r="3" spans="1:6">
      <c r="B3" s="204" t="s">
        <v>448</v>
      </c>
      <c r="C3" s="21" t="s">
        <v>450</v>
      </c>
      <c r="D3" s="8" t="s">
        <v>458</v>
      </c>
      <c r="E3" s="21" t="s">
        <v>22</v>
      </c>
      <c r="F3" s="8" t="s">
        <v>24</v>
      </c>
    </row>
    <row r="4" spans="1:6">
      <c r="B4" s="205"/>
      <c r="C4" s="21" t="s">
        <v>451</v>
      </c>
      <c r="D4" s="8" t="s">
        <v>459</v>
      </c>
      <c r="E4" s="21" t="s">
        <v>461</v>
      </c>
      <c r="F4" s="72">
        <v>44701</v>
      </c>
    </row>
    <row r="5" spans="1:6">
      <c r="B5" s="205"/>
      <c r="C5" s="21" t="s">
        <v>452</v>
      </c>
      <c r="D5" s="8" t="s">
        <v>460</v>
      </c>
      <c r="E5" s="21" t="s">
        <v>553</v>
      </c>
      <c r="F5" s="8"/>
    </row>
    <row r="6" spans="1:6">
      <c r="B6" s="205"/>
      <c r="C6" s="21" t="s">
        <v>551</v>
      </c>
      <c r="D6" s="8"/>
      <c r="E6" s="21" t="s">
        <v>554</v>
      </c>
      <c r="F6" s="8"/>
    </row>
    <row r="7" spans="1:6">
      <c r="B7" s="206"/>
      <c r="C7" s="21" t="s">
        <v>552</v>
      </c>
      <c r="D7" s="8"/>
      <c r="E7" s="21" t="s">
        <v>462</v>
      </c>
      <c r="F7" s="8"/>
    </row>
    <row r="8" spans="1:6">
      <c r="B8" s="204" t="s">
        <v>449</v>
      </c>
      <c r="C8" s="21" t="s">
        <v>453</v>
      </c>
      <c r="D8" s="209" t="str">
        <f>VLOOKUP($A$1,画面一覧!$B$9:$O$24,3,)</f>
        <v>S-00-01</v>
      </c>
      <c r="E8" s="209"/>
      <c r="F8" s="209"/>
    </row>
    <row r="9" spans="1:6">
      <c r="B9" s="205"/>
      <c r="C9" s="21" t="s">
        <v>454</v>
      </c>
      <c r="D9" s="209" t="str">
        <f>VLOOKUP($A$1,画面一覧!$B$9:$O$24,2,)</f>
        <v>ログイン画面</v>
      </c>
      <c r="E9" s="209"/>
      <c r="F9" s="209"/>
    </row>
    <row r="10" spans="1:6" ht="21" thickBot="1">
      <c r="B10" s="205"/>
      <c r="C10" s="73" t="s">
        <v>455</v>
      </c>
      <c r="D10" s="209" t="str">
        <f>VLOOKUP($A$1,画面一覧!$B$9:$O$24,8,)</f>
        <v>ユーザのログイン行う画面。</v>
      </c>
      <c r="E10" s="209"/>
      <c r="F10" s="209"/>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01" t="s">
        <v>464</v>
      </c>
      <c r="C33" s="202"/>
      <c r="D33" s="202"/>
      <c r="E33" s="202"/>
      <c r="F33" s="203"/>
    </row>
    <row r="34" spans="2:6">
      <c r="B34" s="211" t="s">
        <v>498</v>
      </c>
      <c r="C34" s="212"/>
      <c r="D34" s="212"/>
      <c r="E34" s="212"/>
      <c r="F34" s="213"/>
    </row>
    <row r="35" spans="2:6" ht="21" thickBot="1">
      <c r="B35" s="211"/>
      <c r="C35" s="212"/>
      <c r="D35" s="212"/>
      <c r="E35" s="212"/>
      <c r="F35" s="213"/>
    </row>
    <row r="36" spans="2:6">
      <c r="B36" s="23" t="s">
        <v>465</v>
      </c>
      <c r="C36" s="23" t="s">
        <v>466</v>
      </c>
      <c r="D36" s="23" t="s">
        <v>467</v>
      </c>
      <c r="E36" s="23" t="s">
        <v>468</v>
      </c>
      <c r="F36" s="23" t="s">
        <v>514</v>
      </c>
    </row>
    <row r="37" spans="2:6" ht="20" customHeight="1">
      <c r="B37" s="59" t="s">
        <v>469</v>
      </c>
      <c r="C37" s="8" t="s">
        <v>500</v>
      </c>
      <c r="D37" s="59" t="s">
        <v>499</v>
      </c>
      <c r="E37" s="59"/>
      <c r="F37" s="87" t="s">
        <v>515</v>
      </c>
    </row>
    <row r="38" spans="2:6" ht="20" customHeight="1">
      <c r="B38" s="59" t="s">
        <v>470</v>
      </c>
      <c r="C38" s="8" t="s">
        <v>116</v>
      </c>
      <c r="D38" s="59" t="s">
        <v>499</v>
      </c>
      <c r="E38" s="59" t="s">
        <v>501</v>
      </c>
      <c r="F38" s="87" t="s">
        <v>516</v>
      </c>
    </row>
    <row r="39" spans="2:6" ht="20" customHeight="1">
      <c r="B39" s="98" t="s">
        <v>739</v>
      </c>
      <c r="C39" s="66" t="s">
        <v>789</v>
      </c>
      <c r="D39" s="98" t="s">
        <v>741</v>
      </c>
      <c r="E39" s="98"/>
      <c r="F39" s="223" t="s">
        <v>790</v>
      </c>
    </row>
    <row r="40" spans="2:6" ht="22" thickBot="1">
      <c r="B40" s="64" t="s">
        <v>472</v>
      </c>
      <c r="C40" s="19" t="s">
        <v>791</v>
      </c>
      <c r="D40" s="64" t="s">
        <v>476</v>
      </c>
      <c r="E40" s="64"/>
      <c r="F40" s="88" t="s">
        <v>792</v>
      </c>
    </row>
    <row r="41" spans="2:6" ht="6" customHeight="1" thickBot="1">
      <c r="B41" s="80"/>
      <c r="C41" s="9"/>
      <c r="D41" s="9"/>
      <c r="E41" s="9"/>
      <c r="F41" s="79"/>
    </row>
    <row r="42" spans="2:6" ht="21" thickBot="1">
      <c r="B42" s="201" t="s">
        <v>473</v>
      </c>
      <c r="C42" s="202"/>
      <c r="D42" s="202"/>
      <c r="E42" s="202"/>
      <c r="F42" s="203"/>
    </row>
    <row r="43" spans="2:6">
      <c r="B43" s="78" t="s">
        <v>530</v>
      </c>
      <c r="C43" s="15"/>
      <c r="D43" s="15"/>
      <c r="E43" s="15"/>
      <c r="F43" s="79"/>
    </row>
    <row r="44" spans="2:6">
      <c r="B44" s="78" t="s">
        <v>502</v>
      </c>
      <c r="C44" s="15"/>
      <c r="D44" s="15"/>
      <c r="E44" s="15"/>
      <c r="F44" s="79"/>
    </row>
    <row r="45" spans="2:6">
      <c r="B45" s="78" t="s">
        <v>503</v>
      </c>
      <c r="C45" s="15"/>
      <c r="D45" s="15"/>
      <c r="E45" s="15"/>
      <c r="F45" s="79"/>
    </row>
    <row r="46" spans="2:6">
      <c r="B46" s="78" t="s">
        <v>517</v>
      </c>
      <c r="C46" s="15"/>
      <c r="D46" s="15"/>
      <c r="E46" s="15"/>
      <c r="F46" s="79"/>
    </row>
    <row r="47" spans="2:6">
      <c r="B47" s="78"/>
      <c r="E47" s="15"/>
      <c r="F47" s="79"/>
    </row>
    <row r="48" spans="2:6">
      <c r="B48" s="78"/>
      <c r="C48" s="15"/>
      <c r="D48" s="15"/>
      <c r="E48" s="15"/>
      <c r="F48" s="79"/>
    </row>
    <row r="49" spans="2:6">
      <c r="B49" s="78"/>
      <c r="C49" s="15"/>
      <c r="D49" s="15"/>
      <c r="E49" s="15"/>
      <c r="F49" s="79"/>
    </row>
    <row r="50" spans="2:6">
      <c r="B50" s="78"/>
      <c r="C50" s="15"/>
      <c r="D50" s="15"/>
      <c r="E50" s="15"/>
      <c r="F50" s="79"/>
    </row>
    <row r="51" spans="2:6">
      <c r="B51" s="81"/>
      <c r="C51" s="56"/>
      <c r="D51" s="56"/>
      <c r="E51" s="56"/>
      <c r="F51" s="82"/>
    </row>
  </sheetData>
  <mergeCells count="9">
    <mergeCell ref="B33:F33"/>
    <mergeCell ref="B34:F35"/>
    <mergeCell ref="B42:F42"/>
    <mergeCell ref="B3:B7"/>
    <mergeCell ref="B2:F2"/>
    <mergeCell ref="B8:B10"/>
    <mergeCell ref="D8:F8"/>
    <mergeCell ref="D9:F9"/>
    <mergeCell ref="D10:F10"/>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24</vt:i4>
      </vt:variant>
    </vt:vector>
  </HeadingPairs>
  <TitlesOfParts>
    <vt:vector size="24" baseType="lpstr">
      <vt:lpstr>企画・要件定義</vt:lpstr>
      <vt:lpstr>画面遷移・仕様図</vt:lpstr>
      <vt:lpstr>画面一覧</vt:lpstr>
      <vt:lpstr>DB関係</vt:lpstr>
      <vt:lpstr>参考資料</vt:lpstr>
      <vt:lpstr>フォルダ構造、MVC関連</vt:lpstr>
      <vt:lpstr>共通ルール０１</vt:lpstr>
      <vt:lpstr>共通ルール０２</vt:lpstr>
      <vt:lpstr>ログイン画面</vt:lpstr>
      <vt:lpstr>新規登録画面</vt:lpstr>
      <vt:lpstr>パスワード変更画面</vt:lpstr>
      <vt:lpstr>パスワード再設定画面</vt:lpstr>
      <vt:lpstr>登録編集画面</vt:lpstr>
      <vt:lpstr>ホーム画面</vt:lpstr>
      <vt:lpstr>食材選択画面</vt:lpstr>
      <vt:lpstr>レシピ登録画面</vt:lpstr>
      <vt:lpstr>レシピ一覧画面</vt:lpstr>
      <vt:lpstr>レシピ詳細画面</vt:lpstr>
      <vt:lpstr>食材選択編集画面 </vt:lpstr>
      <vt:lpstr>レシピ編集画面 </vt:lpstr>
      <vt:lpstr>レシピツイート画面</vt:lpstr>
      <vt:lpstr>管理者ホーム画面</vt:lpstr>
      <vt:lpstr>食材登録画面</vt:lpstr>
      <vt:lpstr>食材編集画面</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2022-05-13T01:50:58Z</dcterms:created>
  <dcterms:modified xsi:type="dcterms:W3CDTF">2022-05-22T13:38:41Z</dcterms:modified>
</cp:coreProperties>
</file>